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7" windowWidth="15480" windowHeight="7997" tabRatio="814" activeTab="3"/>
  </bookViews>
  <sheets>
    <sheet name="Phu luc 1 Nhan luc" sheetId="1" r:id="rId1"/>
    <sheet name="Phu luc 2 vat tu, phuong ti" sheetId="2" r:id="rId2"/>
    <sheet name="Phu luc 3 nhu yeu pham" sheetId="3" r:id="rId3"/>
    <sheet name="Mau phu luc 4 nguon nhan luc" sheetId="4" r:id="rId4"/>
  </sheets>
  <definedNames>
    <definedName name="_xlnm.Print_Area" localSheetId="3">'Mau phu luc 4 nguon nhan luc'!$A$1:$H$18</definedName>
    <definedName name="_xlnm.Print_Area" localSheetId="0">'Phu luc 1 Nhan luc'!$A$1:$C$29</definedName>
    <definedName name="_xlnm.Print_Area" localSheetId="1">'Phu luc 2 vat tu, phuong ti'!$A$1:$G$44</definedName>
    <definedName name="_xlnm.Print_Area" localSheetId="2">'Phu luc 3 nhu yeu pham'!$A$1:$E$23</definedName>
  </definedNames>
  <calcPr fullCalcOnLoad="1"/>
</workbook>
</file>

<file path=xl/sharedStrings.xml><?xml version="1.0" encoding="utf-8"?>
<sst xmlns="http://schemas.openxmlformats.org/spreadsheetml/2006/main" count="208" uniqueCount="136">
  <si>
    <t>TT</t>
  </si>
  <si>
    <t>Lực lượng</t>
  </si>
  <si>
    <t>Y tế</t>
  </si>
  <si>
    <t>Thanh niên tình nguyện</t>
  </si>
  <si>
    <t>Doanh nghiệp huy động</t>
  </si>
  <si>
    <t>Hội chữ thập đỏ</t>
  </si>
  <si>
    <t>Dân quân tự vệ</t>
  </si>
  <si>
    <t>Công an xã</t>
  </si>
  <si>
    <t>Hội phụ nữ</t>
  </si>
  <si>
    <t>Hội nông dân</t>
  </si>
  <si>
    <t>Đoàn thể khác</t>
  </si>
  <si>
    <t>Cán bộ công nhân viên chức</t>
  </si>
  <si>
    <t>Số lượng
(Người)</t>
  </si>
  <si>
    <t>Các lực lượng khác…</t>
  </si>
  <si>
    <t>Đối tượng</t>
  </si>
  <si>
    <t>Đơn vị</t>
  </si>
  <si>
    <t>Số lượng</t>
  </si>
  <si>
    <t>Nơi để</t>
  </si>
  <si>
    <t>Chất lượng</t>
  </si>
  <si>
    <t>I</t>
  </si>
  <si>
    <t>Trang thiết bị</t>
  </si>
  <si>
    <t>- Nhà bạt cứu sinh</t>
  </si>
  <si>
    <t>- Phao áo cứu sinh</t>
  </si>
  <si>
    <t>- Phao tròn cứu sinh</t>
  </si>
  <si>
    <t>- Máy phát điện</t>
  </si>
  <si>
    <t>- Áo mưa chuyên dùng</t>
  </si>
  <si>
    <t>- Flycam</t>
  </si>
  <si>
    <t>- Loa cầm tay</t>
  </si>
  <si>
    <t>- Dây thừng</t>
  </si>
  <si>
    <t>- Máy Icom</t>
  </si>
  <si>
    <t>- Phao bè</t>
  </si>
  <si>
    <t>- Đèn pin, đèn ắc quy</t>
  </si>
  <si>
    <t>Cái</t>
  </si>
  <si>
    <t>Bộ</t>
  </si>
  <si>
    <t>m</t>
  </si>
  <si>
    <t>-Các trang thiết bị khác…</t>
  </si>
  <si>
    <t>…</t>
  </si>
  <si>
    <t>II</t>
  </si>
  <si>
    <t>Phương tiện</t>
  </si>
  <si>
    <t>- Xe cứu hộ các loại</t>
  </si>
  <si>
    <t>- Xe chữa cháy</t>
  </si>
  <si>
    <t>- Tàu, thuyền cứu nạn</t>
  </si>
  <si>
    <t>- Mô tô nước</t>
  </si>
  <si>
    <t>- Số ô tô có thể huy động</t>
  </si>
  <si>
    <t>+ Xe 45 chỗ</t>
  </si>
  <si>
    <t>+ Xe 25-29 chỗ</t>
  </si>
  <si>
    <t>+ Xe 16 chỗ</t>
  </si>
  <si>
    <t>+ Xe 4-7 chỗ</t>
  </si>
  <si>
    <t>- Số ô tô tải có thể huy động</t>
  </si>
  <si>
    <t>- Xe cứu thương</t>
  </si>
  <si>
    <t>- Bộ vượt sông nhẹ</t>
  </si>
  <si>
    <t>- Các phương tiện khác…</t>
  </si>
  <si>
    <t>Chiếc</t>
  </si>
  <si>
    <t>III</t>
  </si>
  <si>
    <t>Vật tư</t>
  </si>
  <si>
    <t>- Đá hộc</t>
  </si>
  <si>
    <t>- Đá dăm, sỏi</t>
  </si>
  <si>
    <t>- Cát</t>
  </si>
  <si>
    <t>- Đất</t>
  </si>
  <si>
    <t>- Rọ thép</t>
  </si>
  <si>
    <t>- Bao tải</t>
  </si>
  <si>
    <t>- Bạt</t>
  </si>
  <si>
    <t>- Cọc tre</t>
  </si>
  <si>
    <t>- Các vật tư khác…</t>
  </si>
  <si>
    <t>m³</t>
  </si>
  <si>
    <t>m²</t>
  </si>
  <si>
    <t>Xung kích</t>
  </si>
  <si>
    <t>Loại nhu yếu phẩm</t>
  </si>
  <si>
    <t>Lương thực, thực phẩm</t>
  </si>
  <si>
    <t>Lương khô</t>
  </si>
  <si>
    <t>Mì tôm</t>
  </si>
  <si>
    <t>Gạo</t>
  </si>
  <si>
    <t>Thực phẩm</t>
  </si>
  <si>
    <t>Đồ hộp</t>
  </si>
  <si>
    <t>Lương thực, thực phẩm khác…</t>
  </si>
  <si>
    <t>Nước uống đóng chai</t>
  </si>
  <si>
    <t>Nhiên liệu</t>
  </si>
  <si>
    <t>Dầu Diesel</t>
  </si>
  <si>
    <t>Xăng</t>
  </si>
  <si>
    <t>Dầu hỏa</t>
  </si>
  <si>
    <t>Nhiên liệu khác…</t>
  </si>
  <si>
    <t>Hóa chất khử trùng</t>
  </si>
  <si>
    <t>Phèn chua</t>
  </si>
  <si>
    <t>Cloramin B</t>
  </si>
  <si>
    <t>Vôi bột</t>
  </si>
  <si>
    <t>EnChoice</t>
  </si>
  <si>
    <t>Prenethrin</t>
  </si>
  <si>
    <t>Hóa chất khác…</t>
  </si>
  <si>
    <t>-</t>
  </si>
  <si>
    <t>+</t>
  </si>
  <si>
    <t>Muối i ốt</t>
  </si>
  <si>
    <t>Thùng (gói)</t>
  </si>
  <si>
    <t xml:space="preserve">Thùng </t>
  </si>
  <si>
    <t>Kg</t>
  </si>
  <si>
    <t>Tấn</t>
  </si>
  <si>
    <t>Chai</t>
  </si>
  <si>
    <t>Lít</t>
  </si>
  <si>
    <t>Viên</t>
  </si>
  <si>
    <t>- Số xe máy (ủi, xúc) có thể
 huy động</t>
  </si>
  <si>
    <t>Tổng</t>
  </si>
  <si>
    <t>Cao đẳng
 trở xuống</t>
  </si>
  <si>
    <t>Trình độ
 Đại học</t>
  </si>
  <si>
    <t>Trên Đại
 học</t>
  </si>
  <si>
    <t>Kinh nghiệm
 dưới 5 năm</t>
  </si>
  <si>
    <t>Kinh nghiệm
 trên 5 năm đến dưới 10 năm</t>
  </si>
  <si>
    <t>Kinh nghiệm
 trên 10 năm</t>
  </si>
  <si>
    <t xml:space="preserve">Cái </t>
  </si>
  <si>
    <t>- Cưa xăng</t>
  </si>
  <si>
    <t>- Máy thổi gió</t>
  </si>
  <si>
    <t>Ghi chú</t>
  </si>
  <si>
    <t>Tại các Khu phố, Thôn bản thuộc Thị trấn và các xã</t>
  </si>
  <si>
    <t>Tốt</t>
  </si>
  <si>
    <t>- Xuồng</t>
  </si>
  <si>
    <t>I. Đối với Văn phòng thường trực Ban Chỉ huy PCTT và TKCN cấp huyện</t>
  </si>
  <si>
    <t>II. Đối với Ban Chỉ huy PCTT và TKCN cấp huyện</t>
  </si>
  <si>
    <t>III. Đối với bộ phận thường trực Ban Chỉ huy PCTT và TKCN cấp xã</t>
  </si>
  <si>
    <t>IV. Đối với Ban Chỉ huy PCTT và TKCN cấp xã</t>
  </si>
  <si>
    <t>Phú Nghiêm</t>
  </si>
  <si>
    <t>Thị trấn Hồi Xuân</t>
  </si>
  <si>
    <t>Phú Xuân</t>
  </si>
  <si>
    <t>Phú Lệ</t>
  </si>
  <si>
    <t>Phú Sơn</t>
  </si>
  <si>
    <t>Phú Thanh</t>
  </si>
  <si>
    <t>Thành Sơn</t>
  </si>
  <si>
    <t>Trung Thành</t>
  </si>
  <si>
    <t>Trung Sơn</t>
  </si>
  <si>
    <t>Nam Xuân</t>
  </si>
  <si>
    <t>Nam Tiến</t>
  </si>
  <si>
    <t>Nam Động</t>
  </si>
  <si>
    <t>Thiên Phủ</t>
  </si>
  <si>
    <t>Hiền Chung</t>
  </si>
  <si>
    <t>Hiền Kiệt</t>
  </si>
  <si>
    <r>
      <t xml:space="preserve">Phụ lục 01: Bộ số liệu thống kê về nhân lực huy động tham gia công tác PCTT
</t>
    </r>
    <r>
      <rPr>
        <i/>
        <sz val="12"/>
        <color indexed="8"/>
        <rFont val="Times New Roman"/>
        <family val="1"/>
      </rPr>
      <t>(Kèm theo Phương án số:                 /PA-UBND ngày       /3/2024 của UBND huyện Quan Hóa)</t>
    </r>
  </si>
  <si>
    <r>
      <t xml:space="preserve">Phụ lục 02: Bộ số liệu thống kê về phương tiện, trang thiết bị, vật tư phục vụ công tác PCTT 
</t>
    </r>
    <r>
      <rPr>
        <i/>
        <sz val="12"/>
        <color indexed="8"/>
        <rFont val="Times New Roman"/>
        <family val="1"/>
      </rPr>
      <t>(Kèm theo Phương án số:                 /PA-UBND ngày       /3/2024 của UBND huyện Quan Hóa)</t>
    </r>
  </si>
  <si>
    <r>
      <t xml:space="preserve">Phụ lục 03: Bộ số liệu thống kê về nhu yếu phẩm huy động ứng phó với thiên tai
</t>
    </r>
    <r>
      <rPr>
        <i/>
        <sz val="12"/>
        <color indexed="8"/>
        <rFont val="Times New Roman"/>
        <family val="1"/>
      </rPr>
      <t>(Kèm theo Phương án số:                 /PA-UBND ngày       /3/2024 của UBND huyện Quan Hóa)</t>
    </r>
  </si>
  <si>
    <r>
      <t xml:space="preserve">Phụ lục 4: Bộ số liệu thống kê về nguồn nhân lực tại cơ quan phòng, chống thiên tai các cấp.
</t>
    </r>
    <r>
      <rPr>
        <i/>
        <sz val="12"/>
        <color indexed="8"/>
        <rFont val="Times New Roman"/>
        <family val="1"/>
      </rPr>
      <t>(Kèm theo Phương án số:                 /PA-UBND ngày       /3/2024 của UBND huyện Quan Hóa)</t>
    </r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</si>
</sst>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  <numFmt numFmtId="179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2" fillId="0" borderId="10" xfId="0" applyFont="1" applyBorder="1" applyAlignment="1" quotePrefix="1">
      <alignment vertical="center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 quotePrefix="1">
      <alignment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 quotePrefix="1">
      <alignment vertical="center"/>
    </xf>
    <xf numFmtId="0" fontId="46" fillId="0" borderId="10" xfId="0" applyFont="1" applyBorder="1" applyAlignment="1">
      <alignment vertical="center"/>
    </xf>
    <xf numFmtId="178" fontId="44" fillId="0" borderId="10" xfId="41" applyNumberFormat="1" applyFont="1" applyBorder="1" applyAlignment="1">
      <alignment horizontal="right" vertical="center" wrapText="1"/>
    </xf>
    <xf numFmtId="178" fontId="42" fillId="0" borderId="10" xfId="41" applyNumberFormat="1" applyFont="1" applyBorder="1" applyAlignment="1">
      <alignment/>
    </xf>
    <xf numFmtId="178" fontId="44" fillId="0" borderId="10" xfId="41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178" fontId="42" fillId="0" borderId="10" xfId="41" applyNumberFormat="1" applyFont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8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 vertical="center" wrapText="1"/>
    </xf>
    <xf numFmtId="178" fontId="42" fillId="0" borderId="0" xfId="41" applyNumberFormat="1" applyFont="1" applyBorder="1" applyAlignment="1">
      <alignment horizontal="right" vertical="center" wrapText="1"/>
    </xf>
    <xf numFmtId="178" fontId="42" fillId="0" borderId="0" xfId="41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78" fontId="43" fillId="0" borderId="11" xfId="0" applyNumberFormat="1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178" fontId="43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.00390625" style="1" customWidth="1"/>
    <col min="2" max="2" width="43.421875" style="1" customWidth="1"/>
    <col min="3" max="3" width="42.7109375" style="1" customWidth="1"/>
    <col min="4" max="6" width="41.8515625" style="42" customWidth="1"/>
    <col min="7" max="7" width="17.421875" style="1" customWidth="1"/>
    <col min="8" max="8" width="9.00390625" style="1" customWidth="1"/>
    <col min="9" max="9" width="11.57421875" style="1" customWidth="1"/>
    <col min="10" max="10" width="7.42187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7.00390625" style="1" customWidth="1"/>
    <col min="15" max="15" width="7.421875" style="1" customWidth="1"/>
    <col min="16" max="16" width="6.8515625" style="1" customWidth="1"/>
    <col min="17" max="18" width="6.140625" style="1" customWidth="1"/>
    <col min="19" max="19" width="7.00390625" style="1" customWidth="1"/>
    <col min="20" max="21" width="7.7109375" style="1" customWidth="1"/>
    <col min="22" max="22" width="7.00390625" style="1" customWidth="1"/>
    <col min="23" max="16384" width="9.140625" style="1" customWidth="1"/>
  </cols>
  <sheetData>
    <row r="1" spans="1:12" ht="63.75" customHeight="1">
      <c r="A1" s="43" t="s">
        <v>132</v>
      </c>
      <c r="B1" s="43"/>
      <c r="C1" s="43"/>
      <c r="D1" s="32"/>
      <c r="E1" s="32"/>
      <c r="F1" s="32"/>
      <c r="G1" s="32"/>
      <c r="H1" s="2"/>
      <c r="I1" s="2"/>
      <c r="J1" s="2"/>
      <c r="K1" s="2"/>
      <c r="L1" s="2"/>
    </row>
    <row r="2" spans="1:22" ht="37.5" customHeight="1">
      <c r="A2" s="3" t="s">
        <v>0</v>
      </c>
      <c r="B2" s="3" t="s">
        <v>1</v>
      </c>
      <c r="C2" s="4" t="s">
        <v>12</v>
      </c>
      <c r="D2" s="40"/>
      <c r="E2" s="40"/>
      <c r="F2" s="40"/>
      <c r="G2" s="38"/>
      <c r="H2" s="33" t="s">
        <v>117</v>
      </c>
      <c r="I2" s="33" t="s">
        <v>118</v>
      </c>
      <c r="J2" s="33" t="s">
        <v>119</v>
      </c>
      <c r="K2" s="33" t="s">
        <v>120</v>
      </c>
      <c r="L2" s="33" t="s">
        <v>121</v>
      </c>
      <c r="M2" s="33" t="s">
        <v>122</v>
      </c>
      <c r="N2" s="33" t="s">
        <v>123</v>
      </c>
      <c r="O2" s="33" t="s">
        <v>124</v>
      </c>
      <c r="P2" s="33" t="s">
        <v>125</v>
      </c>
      <c r="Q2" s="33" t="s">
        <v>126</v>
      </c>
      <c r="R2" s="33" t="s">
        <v>127</v>
      </c>
      <c r="S2" s="33" t="s">
        <v>128</v>
      </c>
      <c r="T2" s="33" t="s">
        <v>129</v>
      </c>
      <c r="U2" s="33" t="s">
        <v>130</v>
      </c>
      <c r="V2" s="33" t="s">
        <v>131</v>
      </c>
    </row>
    <row r="3" spans="1:22" ht="18" customHeight="1">
      <c r="A3" s="3"/>
      <c r="B3" s="3" t="s">
        <v>99</v>
      </c>
      <c r="C3" s="30">
        <f>SUM(C4:C15)</f>
        <v>4442</v>
      </c>
      <c r="D3" s="41"/>
      <c r="E3" s="41"/>
      <c r="F3" s="41"/>
      <c r="G3" s="39">
        <f>SUM(H3:V3)</f>
        <v>4442</v>
      </c>
      <c r="H3" s="30">
        <f aca="true" t="shared" si="0" ref="H3:U3">SUM(H4:H15)</f>
        <v>326</v>
      </c>
      <c r="I3" s="30">
        <f>SUM(I4:I15)</f>
        <v>451</v>
      </c>
      <c r="J3" s="30">
        <f>SUM(J4:J15)</f>
        <v>283</v>
      </c>
      <c r="K3" s="30">
        <f t="shared" si="0"/>
        <v>215</v>
      </c>
      <c r="L3" s="30">
        <f t="shared" si="0"/>
        <v>325</v>
      </c>
      <c r="M3" s="30">
        <f t="shared" si="0"/>
        <v>259</v>
      </c>
      <c r="N3" s="30">
        <f t="shared" si="0"/>
        <v>223</v>
      </c>
      <c r="O3" s="30">
        <f t="shared" si="0"/>
        <v>418</v>
      </c>
      <c r="P3" s="30">
        <f t="shared" si="0"/>
        <v>330</v>
      </c>
      <c r="Q3" s="30">
        <f t="shared" si="0"/>
        <v>213</v>
      </c>
      <c r="R3" s="30">
        <f t="shared" si="0"/>
        <v>219</v>
      </c>
      <c r="S3" s="30">
        <f t="shared" si="0"/>
        <v>189</v>
      </c>
      <c r="T3" s="30">
        <f t="shared" si="0"/>
        <v>255</v>
      </c>
      <c r="U3" s="30">
        <f t="shared" si="0"/>
        <v>386</v>
      </c>
      <c r="V3" s="30">
        <f>SUM(V4:V15)</f>
        <v>350</v>
      </c>
    </row>
    <row r="4" spans="1:23" ht="18" customHeight="1">
      <c r="A4" s="5">
        <v>1</v>
      </c>
      <c r="B4" s="6" t="s">
        <v>66</v>
      </c>
      <c r="C4" s="27">
        <v>983</v>
      </c>
      <c r="D4" s="36"/>
      <c r="E4" s="36"/>
      <c r="F4" s="36"/>
      <c r="G4" s="39">
        <f>SUM(H4:V4)</f>
        <v>983</v>
      </c>
      <c r="H4" s="1">
        <v>60</v>
      </c>
      <c r="I4" s="1">
        <v>62</v>
      </c>
      <c r="J4" s="33">
        <v>71</v>
      </c>
      <c r="K4" s="1">
        <v>60</v>
      </c>
      <c r="L4" s="27">
        <v>64</v>
      </c>
      <c r="M4" s="1">
        <v>62</v>
      </c>
      <c r="N4" s="1">
        <v>70</v>
      </c>
      <c r="O4" s="1">
        <v>65</v>
      </c>
      <c r="P4" s="33">
        <v>90</v>
      </c>
      <c r="Q4" s="1">
        <v>60</v>
      </c>
      <c r="R4" s="35">
        <v>72</v>
      </c>
      <c r="S4" s="4">
        <v>65</v>
      </c>
      <c r="T4" s="35">
        <v>65</v>
      </c>
      <c r="U4" s="27">
        <v>62</v>
      </c>
      <c r="V4" s="27">
        <v>55</v>
      </c>
      <c r="W4" s="1">
        <v>983</v>
      </c>
    </row>
    <row r="5" spans="1:23" ht="18" customHeight="1">
      <c r="A5" s="5">
        <f>A4+1</f>
        <v>2</v>
      </c>
      <c r="B5" s="6" t="s">
        <v>2</v>
      </c>
      <c r="C5" s="23">
        <v>80</v>
      </c>
      <c r="D5" s="37"/>
      <c r="E5" s="37"/>
      <c r="F5" s="37"/>
      <c r="G5" s="39">
        <f aca="true" t="shared" si="1" ref="G5:G15">SUM(H5:V5)</f>
        <v>80</v>
      </c>
      <c r="H5" s="1">
        <v>6</v>
      </c>
      <c r="I5" s="1">
        <v>14</v>
      </c>
      <c r="J5" s="34">
        <v>11</v>
      </c>
      <c r="K5" s="1">
        <v>4</v>
      </c>
      <c r="L5" s="23">
        <v>3</v>
      </c>
      <c r="M5" s="1">
        <v>5</v>
      </c>
      <c r="P5" s="34">
        <v>3</v>
      </c>
      <c r="Q5" s="1">
        <v>6</v>
      </c>
      <c r="R5" s="7">
        <v>8</v>
      </c>
      <c r="S5" s="34">
        <v>4</v>
      </c>
      <c r="T5" s="7">
        <v>5</v>
      </c>
      <c r="U5" s="23">
        <v>6</v>
      </c>
      <c r="V5" s="23">
        <v>5</v>
      </c>
      <c r="W5" s="1">
        <v>80</v>
      </c>
    </row>
    <row r="6" spans="1:23" ht="18" customHeight="1">
      <c r="A6" s="5">
        <f>A5+1</f>
        <v>3</v>
      </c>
      <c r="B6" s="6" t="s">
        <v>3</v>
      </c>
      <c r="C6" s="23">
        <v>485</v>
      </c>
      <c r="D6" s="37"/>
      <c r="E6" s="37"/>
      <c r="F6" s="37"/>
      <c r="G6" s="39">
        <f t="shared" si="1"/>
        <v>485</v>
      </c>
      <c r="H6" s="1">
        <v>65</v>
      </c>
      <c r="I6" s="1">
        <v>20</v>
      </c>
      <c r="J6" s="34">
        <v>110</v>
      </c>
      <c r="K6" s="1">
        <v>22</v>
      </c>
      <c r="L6" s="23">
        <v>13</v>
      </c>
      <c r="M6" s="1">
        <v>8</v>
      </c>
      <c r="N6" s="1">
        <v>7</v>
      </c>
      <c r="O6" s="1">
        <v>8</v>
      </c>
      <c r="P6" s="34">
        <v>30</v>
      </c>
      <c r="Q6" s="1">
        <v>50</v>
      </c>
      <c r="R6" s="7">
        <v>12</v>
      </c>
      <c r="S6" s="34">
        <v>25</v>
      </c>
      <c r="T6" s="7"/>
      <c r="U6" s="23">
        <v>60</v>
      </c>
      <c r="V6" s="23">
        <v>55</v>
      </c>
      <c r="W6" s="1">
        <v>485</v>
      </c>
    </row>
    <row r="7" spans="1:23" ht="18" customHeight="1">
      <c r="A7" s="5">
        <f aca="true" t="shared" si="2" ref="A7:A15">A6+1</f>
        <v>4</v>
      </c>
      <c r="B7" s="6" t="s">
        <v>4</v>
      </c>
      <c r="C7" s="23">
        <v>355</v>
      </c>
      <c r="D7" s="37"/>
      <c r="E7" s="37"/>
      <c r="F7" s="37"/>
      <c r="G7" s="39">
        <f t="shared" si="1"/>
        <v>355</v>
      </c>
      <c r="H7" s="1">
        <v>3</v>
      </c>
      <c r="I7" s="1">
        <v>4</v>
      </c>
      <c r="J7" s="34">
        <v>2</v>
      </c>
      <c r="K7" s="1">
        <v>1</v>
      </c>
      <c r="L7" s="23"/>
      <c r="P7" s="34">
        <v>10</v>
      </c>
      <c r="R7" s="7">
        <v>10</v>
      </c>
      <c r="S7" s="34">
        <v>4</v>
      </c>
      <c r="T7" s="7">
        <v>1</v>
      </c>
      <c r="U7" s="23">
        <v>158</v>
      </c>
      <c r="V7" s="23">
        <v>162</v>
      </c>
      <c r="W7" s="1">
        <v>355</v>
      </c>
    </row>
    <row r="8" spans="1:23" ht="18" customHeight="1">
      <c r="A8" s="5">
        <f t="shared" si="2"/>
        <v>5</v>
      </c>
      <c r="B8" s="6" t="s">
        <v>5</v>
      </c>
      <c r="C8" s="23">
        <v>31</v>
      </c>
      <c r="D8" s="37"/>
      <c r="E8" s="37"/>
      <c r="F8" s="37"/>
      <c r="G8" s="39">
        <f t="shared" si="1"/>
        <v>31</v>
      </c>
      <c r="H8" s="1">
        <v>2</v>
      </c>
      <c r="I8" s="1">
        <v>2</v>
      </c>
      <c r="J8" s="34">
        <v>11</v>
      </c>
      <c r="K8" s="1">
        <v>2</v>
      </c>
      <c r="L8" s="23"/>
      <c r="M8" s="1">
        <v>2</v>
      </c>
      <c r="N8" s="1">
        <v>2</v>
      </c>
      <c r="O8" s="1">
        <v>1</v>
      </c>
      <c r="P8" s="34">
        <v>1</v>
      </c>
      <c r="Q8" s="1">
        <v>1</v>
      </c>
      <c r="R8" s="7">
        <v>2</v>
      </c>
      <c r="S8" s="34">
        <v>1</v>
      </c>
      <c r="T8" s="7">
        <v>2</v>
      </c>
      <c r="U8" s="23">
        <v>1</v>
      </c>
      <c r="V8" s="23">
        <v>1</v>
      </c>
      <c r="W8" s="1">
        <v>31</v>
      </c>
    </row>
    <row r="9" spans="1:23" ht="18" customHeight="1">
      <c r="A9" s="5">
        <f t="shared" si="2"/>
        <v>6</v>
      </c>
      <c r="B9" s="6" t="s">
        <v>6</v>
      </c>
      <c r="C9" s="23">
        <v>1147</v>
      </c>
      <c r="D9" s="37"/>
      <c r="E9" s="37"/>
      <c r="F9" s="37"/>
      <c r="G9" s="39">
        <f t="shared" si="1"/>
        <v>1147</v>
      </c>
      <c r="H9" s="1">
        <v>42</v>
      </c>
      <c r="I9" s="1">
        <v>250</v>
      </c>
      <c r="J9" s="34">
        <v>11</v>
      </c>
      <c r="K9" s="1">
        <v>20</v>
      </c>
      <c r="L9" s="23">
        <v>10</v>
      </c>
      <c r="M9" s="1">
        <v>72</v>
      </c>
      <c r="N9" s="1">
        <v>74</v>
      </c>
      <c r="O9" s="1">
        <v>290</v>
      </c>
      <c r="P9" s="34">
        <v>48</v>
      </c>
      <c r="Q9" s="1">
        <v>69</v>
      </c>
      <c r="R9" s="7">
        <v>65</v>
      </c>
      <c r="S9" s="34">
        <v>26</v>
      </c>
      <c r="T9" s="7">
        <v>61</v>
      </c>
      <c r="U9" s="23">
        <v>69</v>
      </c>
      <c r="V9" s="23">
        <v>40</v>
      </c>
      <c r="W9" s="1">
        <v>1147</v>
      </c>
    </row>
    <row r="10" spans="1:23" ht="18" customHeight="1">
      <c r="A10" s="5">
        <f t="shared" si="2"/>
        <v>7</v>
      </c>
      <c r="B10" s="6" t="s">
        <v>7</v>
      </c>
      <c r="C10" s="23">
        <v>92</v>
      </c>
      <c r="D10" s="37"/>
      <c r="E10" s="37"/>
      <c r="F10" s="37"/>
      <c r="G10" s="39">
        <f t="shared" si="1"/>
        <v>92</v>
      </c>
      <c r="H10" s="1">
        <v>5</v>
      </c>
      <c r="I10" s="1">
        <v>7</v>
      </c>
      <c r="J10" s="34">
        <v>5</v>
      </c>
      <c r="K10" s="1">
        <v>11</v>
      </c>
      <c r="L10" s="23">
        <v>6</v>
      </c>
      <c r="M10" s="1">
        <v>5</v>
      </c>
      <c r="N10" s="1">
        <v>5</v>
      </c>
      <c r="O10" s="1">
        <v>4</v>
      </c>
      <c r="P10" s="34">
        <v>3</v>
      </c>
      <c r="Q10" s="1">
        <v>5</v>
      </c>
      <c r="R10" s="7">
        <v>14</v>
      </c>
      <c r="S10" s="34">
        <v>5</v>
      </c>
      <c r="T10" s="7">
        <v>5</v>
      </c>
      <c r="U10" s="23">
        <v>6</v>
      </c>
      <c r="V10" s="23">
        <v>6</v>
      </c>
      <c r="W10" s="1">
        <v>92</v>
      </c>
    </row>
    <row r="11" spans="1:23" ht="18" customHeight="1">
      <c r="A11" s="5">
        <f t="shared" si="2"/>
        <v>8</v>
      </c>
      <c r="B11" s="6" t="s">
        <v>8</v>
      </c>
      <c r="C11" s="23">
        <v>208</v>
      </c>
      <c r="D11" s="37"/>
      <c r="E11" s="37"/>
      <c r="F11" s="37"/>
      <c r="G11" s="39">
        <f t="shared" si="1"/>
        <v>208</v>
      </c>
      <c r="H11" s="1">
        <v>48</v>
      </c>
      <c r="I11" s="1">
        <v>14</v>
      </c>
      <c r="J11" s="34">
        <v>11</v>
      </c>
      <c r="K11" s="1">
        <v>22</v>
      </c>
      <c r="L11" s="23">
        <v>5</v>
      </c>
      <c r="M11" s="1">
        <v>8</v>
      </c>
      <c r="N11" s="1">
        <v>8</v>
      </c>
      <c r="O11" s="1">
        <v>8</v>
      </c>
      <c r="P11" s="34">
        <v>30</v>
      </c>
      <c r="Q11" s="1">
        <v>7</v>
      </c>
      <c r="R11" s="7">
        <v>11</v>
      </c>
      <c r="S11" s="34">
        <v>13</v>
      </c>
      <c r="T11" s="7">
        <v>9</v>
      </c>
      <c r="U11" s="23">
        <v>7</v>
      </c>
      <c r="V11" s="23">
        <v>7</v>
      </c>
      <c r="W11" s="1">
        <v>208</v>
      </c>
    </row>
    <row r="12" spans="1:23" ht="18" customHeight="1">
      <c r="A12" s="5">
        <f t="shared" si="2"/>
        <v>9</v>
      </c>
      <c r="B12" s="6" t="s">
        <v>9</v>
      </c>
      <c r="C12" s="23">
        <v>195</v>
      </c>
      <c r="D12" s="37"/>
      <c r="E12" s="37"/>
      <c r="F12" s="37"/>
      <c r="G12" s="39">
        <f t="shared" si="1"/>
        <v>195</v>
      </c>
      <c r="H12" s="1">
        <v>26</v>
      </c>
      <c r="I12" s="1">
        <v>14</v>
      </c>
      <c r="J12" s="34">
        <v>11</v>
      </c>
      <c r="K12" s="1">
        <v>22</v>
      </c>
      <c r="L12" s="23">
        <v>6</v>
      </c>
      <c r="M12" s="1">
        <v>8</v>
      </c>
      <c r="N12" s="1">
        <v>9</v>
      </c>
      <c r="O12" s="1">
        <v>10</v>
      </c>
      <c r="P12" s="34">
        <v>35</v>
      </c>
      <c r="Q12" s="1">
        <v>7</v>
      </c>
      <c r="R12" s="7">
        <v>11</v>
      </c>
      <c r="S12" s="34">
        <v>13</v>
      </c>
      <c r="T12" s="7">
        <v>9</v>
      </c>
      <c r="U12" s="23">
        <v>7</v>
      </c>
      <c r="V12" s="23">
        <v>7</v>
      </c>
      <c r="W12" s="1">
        <v>195</v>
      </c>
    </row>
    <row r="13" spans="1:23" ht="18" customHeight="1">
      <c r="A13" s="5">
        <f t="shared" si="2"/>
        <v>10</v>
      </c>
      <c r="B13" s="6" t="s">
        <v>10</v>
      </c>
      <c r="C13" s="23">
        <v>376</v>
      </c>
      <c r="D13" s="37"/>
      <c r="E13" s="37"/>
      <c r="F13" s="37"/>
      <c r="G13" s="39">
        <f t="shared" si="1"/>
        <v>376</v>
      </c>
      <c r="H13" s="1">
        <v>38</v>
      </c>
      <c r="I13" s="1">
        <v>14</v>
      </c>
      <c r="J13" s="34"/>
      <c r="K13" s="1">
        <v>20</v>
      </c>
      <c r="L13" s="23">
        <v>200</v>
      </c>
      <c r="M13" s="1">
        <v>10</v>
      </c>
      <c r="N13" s="1">
        <v>8</v>
      </c>
      <c r="O13" s="1">
        <v>7</v>
      </c>
      <c r="P13" s="34">
        <v>20</v>
      </c>
      <c r="R13" s="7">
        <v>4</v>
      </c>
      <c r="S13" s="34">
        <v>6</v>
      </c>
      <c r="T13" s="7">
        <v>35</v>
      </c>
      <c r="U13" s="23">
        <v>7</v>
      </c>
      <c r="V13" s="23">
        <v>7</v>
      </c>
      <c r="W13" s="1">
        <v>376</v>
      </c>
    </row>
    <row r="14" spans="1:23" ht="18" customHeight="1">
      <c r="A14" s="5">
        <f t="shared" si="2"/>
        <v>11</v>
      </c>
      <c r="B14" s="6" t="s">
        <v>11</v>
      </c>
      <c r="C14" s="23">
        <v>316</v>
      </c>
      <c r="D14" s="37"/>
      <c r="E14" s="37"/>
      <c r="F14" s="37"/>
      <c r="G14" s="39">
        <f t="shared" si="1"/>
        <v>316</v>
      </c>
      <c r="H14" s="1">
        <v>31</v>
      </c>
      <c r="I14" s="1">
        <v>30</v>
      </c>
      <c r="J14" s="34">
        <v>40</v>
      </c>
      <c r="K14" s="1">
        <v>11</v>
      </c>
      <c r="L14" s="23">
        <v>12</v>
      </c>
      <c r="M14" s="1">
        <v>29</v>
      </c>
      <c r="N14" s="1">
        <v>40</v>
      </c>
      <c r="O14" s="1">
        <v>12</v>
      </c>
      <c r="P14" s="34">
        <v>30</v>
      </c>
      <c r="Q14" s="1">
        <v>3</v>
      </c>
      <c r="R14" s="7">
        <v>10</v>
      </c>
      <c r="S14" s="34">
        <v>27</v>
      </c>
      <c r="T14" s="7">
        <v>33</v>
      </c>
      <c r="U14" s="23">
        <v>3</v>
      </c>
      <c r="V14" s="23">
        <v>5</v>
      </c>
      <c r="W14" s="1">
        <v>316</v>
      </c>
    </row>
    <row r="15" spans="1:23" ht="18" customHeight="1">
      <c r="A15" s="5">
        <f t="shared" si="2"/>
        <v>12</v>
      </c>
      <c r="B15" s="19" t="s">
        <v>13</v>
      </c>
      <c r="C15" s="23">
        <v>174</v>
      </c>
      <c r="D15" s="37"/>
      <c r="E15" s="37"/>
      <c r="F15" s="37"/>
      <c r="G15" s="39">
        <f t="shared" si="1"/>
        <v>174</v>
      </c>
      <c r="I15" s="1">
        <v>20</v>
      </c>
      <c r="K15" s="1">
        <v>20</v>
      </c>
      <c r="L15" s="23">
        <v>6</v>
      </c>
      <c r="M15" s="1">
        <v>50</v>
      </c>
      <c r="O15" s="1">
        <v>13</v>
      </c>
      <c r="P15" s="34">
        <v>30</v>
      </c>
      <c r="Q15" s="1">
        <v>5</v>
      </c>
      <c r="R15" s="7"/>
      <c r="S15" s="34"/>
      <c r="T15" s="7">
        <v>30</v>
      </c>
      <c r="U15" s="23">
        <v>0</v>
      </c>
      <c r="V15" s="23">
        <v>0</v>
      </c>
      <c r="W15" s="1">
        <v>174</v>
      </c>
    </row>
    <row r="16" spans="8:23" ht="15.75">
      <c r="H16" s="8">
        <f>SUM(H4:H15)</f>
        <v>326</v>
      </c>
      <c r="I16" s="8">
        <f>SUM(I4:I15)</f>
        <v>451</v>
      </c>
      <c r="J16" s="8">
        <f aca="true" t="shared" si="3" ref="J16:W16">SUM(J4:J15)</f>
        <v>283</v>
      </c>
      <c r="K16" s="8">
        <f t="shared" si="3"/>
        <v>215</v>
      </c>
      <c r="L16" s="8">
        <f t="shared" si="3"/>
        <v>325</v>
      </c>
      <c r="M16" s="8">
        <f t="shared" si="3"/>
        <v>259</v>
      </c>
      <c r="N16" s="8">
        <f t="shared" si="3"/>
        <v>223</v>
      </c>
      <c r="O16" s="8">
        <f t="shared" si="3"/>
        <v>418</v>
      </c>
      <c r="P16" s="8">
        <f t="shared" si="3"/>
        <v>330</v>
      </c>
      <c r="Q16" s="8">
        <f t="shared" si="3"/>
        <v>213</v>
      </c>
      <c r="R16" s="8">
        <f t="shared" si="3"/>
        <v>219</v>
      </c>
      <c r="S16" s="8">
        <f t="shared" si="3"/>
        <v>189</v>
      </c>
      <c r="T16" s="8">
        <f t="shared" si="3"/>
        <v>255</v>
      </c>
      <c r="U16" s="8">
        <f t="shared" si="3"/>
        <v>386</v>
      </c>
      <c r="V16" s="8">
        <f t="shared" si="3"/>
        <v>350</v>
      </c>
      <c r="W16" s="8">
        <f t="shared" si="3"/>
        <v>4442</v>
      </c>
    </row>
  </sheetData>
  <sheetProtection/>
  <mergeCells count="1">
    <mergeCell ref="A1:C1"/>
  </mergeCells>
  <printOptions/>
  <pageMargins left="0.5" right="0" top="0.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140625" style="1" customWidth="1"/>
    <col min="2" max="2" width="28.57421875" style="1" customWidth="1"/>
    <col min="3" max="3" width="7.8515625" style="1" customWidth="1"/>
    <col min="4" max="4" width="10.57421875" style="1" customWidth="1"/>
    <col min="5" max="5" width="8.7109375" style="1" customWidth="1"/>
    <col min="6" max="6" width="13.57421875" style="1" customWidth="1"/>
    <col min="7" max="7" width="21.57421875" style="1" customWidth="1"/>
    <col min="8" max="16384" width="9.140625" style="1" customWidth="1"/>
  </cols>
  <sheetData>
    <row r="1" spans="1:8" ht="64.5" customHeight="1">
      <c r="A1" s="44" t="s">
        <v>133</v>
      </c>
      <c r="B1" s="44"/>
      <c r="C1" s="44"/>
      <c r="D1" s="44"/>
      <c r="E1" s="44"/>
      <c r="F1" s="44"/>
      <c r="G1" s="44"/>
      <c r="H1" s="2"/>
    </row>
    <row r="2" ht="20.25" customHeight="1" hidden="1"/>
    <row r="3" spans="1:8" ht="31.5" customHeight="1">
      <c r="A3" s="3" t="s">
        <v>0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109</v>
      </c>
      <c r="H3" s="8"/>
    </row>
    <row r="4" spans="1:7" ht="21.75" customHeight="1">
      <c r="A4" s="3" t="s">
        <v>19</v>
      </c>
      <c r="B4" s="10" t="s">
        <v>20</v>
      </c>
      <c r="C4" s="7"/>
      <c r="D4" s="7"/>
      <c r="E4" s="7"/>
      <c r="F4" s="7"/>
      <c r="G4" s="31"/>
    </row>
    <row r="5" spans="1:7" ht="21" customHeight="1">
      <c r="A5" s="5">
        <v>1</v>
      </c>
      <c r="B5" s="11" t="s">
        <v>21</v>
      </c>
      <c r="C5" s="5" t="s">
        <v>32</v>
      </c>
      <c r="D5" s="22">
        <v>10</v>
      </c>
      <c r="E5" s="45" t="s">
        <v>110</v>
      </c>
      <c r="F5" s="46" t="s">
        <v>111</v>
      </c>
      <c r="G5" s="31"/>
    </row>
    <row r="6" spans="1:7" ht="21" customHeight="1">
      <c r="A6" s="5">
        <f>1+A5</f>
        <v>2</v>
      </c>
      <c r="B6" s="11" t="s">
        <v>22</v>
      </c>
      <c r="C6" s="5" t="s">
        <v>32</v>
      </c>
      <c r="D6" s="22">
        <v>490</v>
      </c>
      <c r="E6" s="45"/>
      <c r="F6" s="46"/>
      <c r="G6" s="31"/>
    </row>
    <row r="7" spans="1:7" ht="21" customHeight="1">
      <c r="A7" s="5">
        <f aca="true" t="shared" si="0" ref="A7:A13">1+A6</f>
        <v>3</v>
      </c>
      <c r="B7" s="11" t="s">
        <v>23</v>
      </c>
      <c r="C7" s="5" t="s">
        <v>32</v>
      </c>
      <c r="D7" s="22">
        <v>235</v>
      </c>
      <c r="E7" s="45"/>
      <c r="F7" s="46"/>
      <c r="G7" s="31"/>
    </row>
    <row r="8" spans="1:7" ht="21" customHeight="1">
      <c r="A8" s="5">
        <f t="shared" si="0"/>
        <v>4</v>
      </c>
      <c r="B8" s="11" t="s">
        <v>24</v>
      </c>
      <c r="C8" s="5" t="s">
        <v>32</v>
      </c>
      <c r="D8" s="22">
        <v>107</v>
      </c>
      <c r="E8" s="45"/>
      <c r="F8" s="46"/>
      <c r="G8" s="31"/>
    </row>
    <row r="9" spans="1:7" ht="21" customHeight="1">
      <c r="A9" s="5">
        <f t="shared" si="0"/>
        <v>5</v>
      </c>
      <c r="B9" s="11" t="s">
        <v>25</v>
      </c>
      <c r="C9" s="5" t="s">
        <v>33</v>
      </c>
      <c r="D9" s="22">
        <v>454</v>
      </c>
      <c r="E9" s="45"/>
      <c r="F9" s="46"/>
      <c r="G9" s="31"/>
    </row>
    <row r="10" spans="1:7" ht="21" customHeight="1">
      <c r="A10" s="5">
        <f t="shared" si="0"/>
        <v>6</v>
      </c>
      <c r="B10" s="11" t="s">
        <v>26</v>
      </c>
      <c r="C10" s="5" t="s">
        <v>32</v>
      </c>
      <c r="D10" s="26"/>
      <c r="E10" s="45"/>
      <c r="F10" s="46"/>
      <c r="G10" s="31"/>
    </row>
    <row r="11" spans="1:7" ht="21" customHeight="1">
      <c r="A11" s="5">
        <f t="shared" si="0"/>
        <v>7</v>
      </c>
      <c r="B11" s="11" t="s">
        <v>27</v>
      </c>
      <c r="C11" s="5" t="s">
        <v>32</v>
      </c>
      <c r="D11" s="26">
        <v>82</v>
      </c>
      <c r="E11" s="45"/>
      <c r="F11" s="46"/>
      <c r="G11" s="31"/>
    </row>
    <row r="12" spans="1:7" ht="21" customHeight="1">
      <c r="A12" s="5">
        <f t="shared" si="0"/>
        <v>8</v>
      </c>
      <c r="B12" s="11" t="s">
        <v>28</v>
      </c>
      <c r="C12" s="5" t="s">
        <v>34</v>
      </c>
      <c r="D12" s="26">
        <v>15560</v>
      </c>
      <c r="E12" s="45"/>
      <c r="F12" s="46"/>
      <c r="G12" s="31"/>
    </row>
    <row r="13" spans="1:7" ht="21" customHeight="1">
      <c r="A13" s="5">
        <f t="shared" si="0"/>
        <v>9</v>
      </c>
      <c r="B13" s="11" t="s">
        <v>29</v>
      </c>
      <c r="C13" s="5" t="s">
        <v>32</v>
      </c>
      <c r="D13" s="26"/>
      <c r="E13" s="45"/>
      <c r="F13" s="46"/>
      <c r="G13" s="31"/>
    </row>
    <row r="14" spans="1:7" ht="21" customHeight="1">
      <c r="A14" s="5">
        <v>10</v>
      </c>
      <c r="B14" s="11" t="s">
        <v>30</v>
      </c>
      <c r="C14" s="5" t="s">
        <v>32</v>
      </c>
      <c r="D14" s="26">
        <v>2</v>
      </c>
      <c r="E14" s="45"/>
      <c r="F14" s="46"/>
      <c r="G14" s="31"/>
    </row>
    <row r="15" spans="1:7" ht="21" customHeight="1">
      <c r="A15" s="5">
        <v>11</v>
      </c>
      <c r="B15" s="11" t="s">
        <v>31</v>
      </c>
      <c r="C15" s="5" t="s">
        <v>32</v>
      </c>
      <c r="D15" s="23">
        <v>10227</v>
      </c>
      <c r="E15" s="45"/>
      <c r="F15" s="46"/>
      <c r="G15" s="31"/>
    </row>
    <row r="16" spans="1:7" ht="21" customHeight="1">
      <c r="A16" s="5">
        <v>12</v>
      </c>
      <c r="B16" s="11" t="s">
        <v>107</v>
      </c>
      <c r="C16" s="5" t="s">
        <v>106</v>
      </c>
      <c r="D16" s="7">
        <v>214</v>
      </c>
      <c r="E16" s="45"/>
      <c r="F16" s="46"/>
      <c r="G16" s="31"/>
    </row>
    <row r="17" spans="1:7" ht="21" customHeight="1">
      <c r="A17" s="5">
        <v>13</v>
      </c>
      <c r="B17" s="11" t="s">
        <v>108</v>
      </c>
      <c r="C17" s="5" t="s">
        <v>32</v>
      </c>
      <c r="D17" s="7"/>
      <c r="E17" s="7"/>
      <c r="F17" s="7"/>
      <c r="G17" s="31"/>
    </row>
    <row r="18" spans="1:7" ht="21" customHeight="1">
      <c r="A18" s="5">
        <v>14</v>
      </c>
      <c r="B18" s="20" t="s">
        <v>35</v>
      </c>
      <c r="C18" s="5" t="s">
        <v>36</v>
      </c>
      <c r="D18" s="7"/>
      <c r="E18" s="7"/>
      <c r="F18" s="7"/>
      <c r="G18" s="31"/>
    </row>
    <row r="19" spans="1:7" ht="21" customHeight="1">
      <c r="A19" s="3" t="s">
        <v>37</v>
      </c>
      <c r="B19" s="12" t="s">
        <v>38</v>
      </c>
      <c r="C19" s="7"/>
      <c r="D19" s="7"/>
      <c r="E19" s="7"/>
      <c r="F19" s="7"/>
      <c r="G19" s="31"/>
    </row>
    <row r="20" spans="1:7" ht="21" customHeight="1">
      <c r="A20" s="5">
        <v>1</v>
      </c>
      <c r="B20" s="11" t="s">
        <v>39</v>
      </c>
      <c r="C20" s="5" t="s">
        <v>52</v>
      </c>
      <c r="D20" s="7"/>
      <c r="E20" s="7"/>
      <c r="F20" s="7"/>
      <c r="G20" s="31"/>
    </row>
    <row r="21" spans="1:7" ht="21" customHeight="1">
      <c r="A21" s="5">
        <f>A20+1</f>
        <v>2</v>
      </c>
      <c r="B21" s="11" t="s">
        <v>40</v>
      </c>
      <c r="C21" s="5" t="s">
        <v>52</v>
      </c>
      <c r="D21" s="7"/>
      <c r="E21" s="7"/>
      <c r="F21" s="7"/>
      <c r="G21" s="31"/>
    </row>
    <row r="22" spans="1:7" ht="21" customHeight="1">
      <c r="A22" s="5">
        <f aca="true" t="shared" si="1" ref="A22:A33">A21+1</f>
        <v>3</v>
      </c>
      <c r="B22" s="11" t="s">
        <v>41</v>
      </c>
      <c r="C22" s="5" t="s">
        <v>52</v>
      </c>
      <c r="D22" s="26">
        <v>14</v>
      </c>
      <c r="E22" s="46" t="s">
        <v>110</v>
      </c>
      <c r="F22" s="46" t="s">
        <v>111</v>
      </c>
      <c r="G22" s="31"/>
    </row>
    <row r="23" spans="1:7" ht="21" customHeight="1">
      <c r="A23" s="5">
        <f t="shared" si="1"/>
        <v>4</v>
      </c>
      <c r="B23" s="11" t="s">
        <v>112</v>
      </c>
      <c r="C23" s="5" t="s">
        <v>52</v>
      </c>
      <c r="D23" s="26">
        <v>4</v>
      </c>
      <c r="E23" s="46"/>
      <c r="F23" s="46"/>
      <c r="G23" s="31"/>
    </row>
    <row r="24" spans="1:7" ht="21" customHeight="1">
      <c r="A24" s="5">
        <f t="shared" si="1"/>
        <v>5</v>
      </c>
      <c r="B24" s="11" t="s">
        <v>42</v>
      </c>
      <c r="C24" s="5" t="s">
        <v>52</v>
      </c>
      <c r="D24" s="26"/>
      <c r="E24" s="46"/>
      <c r="F24" s="46"/>
      <c r="G24" s="31"/>
    </row>
    <row r="25" spans="1:7" ht="21" customHeight="1">
      <c r="A25" s="5">
        <f t="shared" si="1"/>
        <v>6</v>
      </c>
      <c r="B25" s="11" t="s">
        <v>43</v>
      </c>
      <c r="C25" s="5" t="s">
        <v>32</v>
      </c>
      <c r="D25" s="26">
        <f>D26+D27+D28+D29</f>
        <v>131</v>
      </c>
      <c r="E25" s="46"/>
      <c r="F25" s="46"/>
      <c r="G25" s="31"/>
    </row>
    <row r="26" spans="1:7" ht="21" customHeight="1">
      <c r="A26" s="5"/>
      <c r="B26" s="11" t="s">
        <v>44</v>
      </c>
      <c r="C26" s="5" t="s">
        <v>32</v>
      </c>
      <c r="D26" s="26"/>
      <c r="E26" s="46"/>
      <c r="F26" s="46"/>
      <c r="G26" s="31"/>
    </row>
    <row r="27" spans="1:7" ht="21" customHeight="1">
      <c r="A27" s="5"/>
      <c r="B27" s="11" t="s">
        <v>45</v>
      </c>
      <c r="C27" s="5" t="s">
        <v>32</v>
      </c>
      <c r="D27" s="26">
        <v>9</v>
      </c>
      <c r="E27" s="46"/>
      <c r="F27" s="46"/>
      <c r="G27" s="31"/>
    </row>
    <row r="28" spans="1:7" ht="21" customHeight="1">
      <c r="A28" s="5"/>
      <c r="B28" s="11" t="s">
        <v>46</v>
      </c>
      <c r="C28" s="5" t="s">
        <v>32</v>
      </c>
      <c r="D28" s="26">
        <v>16</v>
      </c>
      <c r="E28" s="46"/>
      <c r="F28" s="46"/>
      <c r="G28" s="31"/>
    </row>
    <row r="29" spans="1:7" ht="21" customHeight="1">
      <c r="A29" s="5"/>
      <c r="B29" s="11" t="s">
        <v>47</v>
      </c>
      <c r="C29" s="5" t="s">
        <v>32</v>
      </c>
      <c r="D29" s="26">
        <v>106</v>
      </c>
      <c r="E29" s="46"/>
      <c r="F29" s="46"/>
      <c r="G29" s="31"/>
    </row>
    <row r="30" spans="1:7" ht="21" customHeight="1">
      <c r="A30" s="5">
        <v>7</v>
      </c>
      <c r="B30" s="11" t="s">
        <v>48</v>
      </c>
      <c r="C30" s="5" t="s">
        <v>32</v>
      </c>
      <c r="D30" s="26">
        <v>169</v>
      </c>
      <c r="E30" s="46"/>
      <c r="F30" s="46"/>
      <c r="G30" s="31"/>
    </row>
    <row r="31" spans="1:7" ht="34.5" customHeight="1">
      <c r="A31" s="5">
        <f t="shared" si="1"/>
        <v>8</v>
      </c>
      <c r="B31" s="14" t="s">
        <v>98</v>
      </c>
      <c r="C31" s="5" t="s">
        <v>32</v>
      </c>
      <c r="D31" s="26">
        <v>35</v>
      </c>
      <c r="E31" s="46"/>
      <c r="F31" s="46"/>
      <c r="G31" s="31"/>
    </row>
    <row r="32" spans="1:7" ht="21" customHeight="1">
      <c r="A32" s="5">
        <f t="shared" si="1"/>
        <v>9</v>
      </c>
      <c r="B32" s="11" t="s">
        <v>49</v>
      </c>
      <c r="C32" s="5" t="s">
        <v>32</v>
      </c>
      <c r="D32" s="26">
        <v>1</v>
      </c>
      <c r="E32" s="46"/>
      <c r="F32" s="46"/>
      <c r="G32" s="31"/>
    </row>
    <row r="33" spans="1:7" ht="21" customHeight="1">
      <c r="A33" s="5">
        <f t="shared" si="1"/>
        <v>10</v>
      </c>
      <c r="B33" s="11" t="s">
        <v>50</v>
      </c>
      <c r="C33" s="5" t="s">
        <v>33</v>
      </c>
      <c r="D33" s="7"/>
      <c r="E33" s="7"/>
      <c r="F33" s="7"/>
      <c r="G33" s="31"/>
    </row>
    <row r="34" spans="1:7" ht="21" customHeight="1">
      <c r="A34" s="5">
        <f>A33+1</f>
        <v>11</v>
      </c>
      <c r="B34" s="20" t="s">
        <v>51</v>
      </c>
      <c r="C34" s="5" t="s">
        <v>36</v>
      </c>
      <c r="D34" s="7"/>
      <c r="E34" s="7"/>
      <c r="F34" s="7"/>
      <c r="G34" s="31"/>
    </row>
    <row r="35" spans="1:7" ht="19.5" customHeight="1">
      <c r="A35" s="3" t="s">
        <v>53</v>
      </c>
      <c r="B35" s="12" t="s">
        <v>54</v>
      </c>
      <c r="C35" s="7"/>
      <c r="D35" s="7"/>
      <c r="E35" s="7"/>
      <c r="F35" s="7"/>
      <c r="G35" s="31"/>
    </row>
    <row r="36" spans="1:7" ht="19.5" customHeight="1">
      <c r="A36" s="5">
        <v>1</v>
      </c>
      <c r="B36" s="11" t="s">
        <v>55</v>
      </c>
      <c r="C36" s="5" t="s">
        <v>64</v>
      </c>
      <c r="D36" s="24">
        <v>1648</v>
      </c>
      <c r="E36" s="47" t="s">
        <v>110</v>
      </c>
      <c r="F36" s="48" t="s">
        <v>111</v>
      </c>
      <c r="G36" s="31"/>
    </row>
    <row r="37" spans="1:7" ht="19.5" customHeight="1">
      <c r="A37" s="5">
        <f>1+A36</f>
        <v>2</v>
      </c>
      <c r="B37" s="11" t="s">
        <v>56</v>
      </c>
      <c r="C37" s="5" t="s">
        <v>64</v>
      </c>
      <c r="D37" s="24">
        <v>1385</v>
      </c>
      <c r="E37" s="47"/>
      <c r="F37" s="49"/>
      <c r="G37" s="31"/>
    </row>
    <row r="38" spans="1:7" ht="19.5" customHeight="1">
      <c r="A38" s="5">
        <f aca="true" t="shared" si="2" ref="A38:A44">1+A37</f>
        <v>3</v>
      </c>
      <c r="B38" s="11" t="s">
        <v>57</v>
      </c>
      <c r="C38" s="5" t="s">
        <v>64</v>
      </c>
      <c r="D38" s="24">
        <v>1291</v>
      </c>
      <c r="E38" s="47"/>
      <c r="F38" s="49"/>
      <c r="G38" s="31"/>
    </row>
    <row r="39" spans="1:7" ht="19.5" customHeight="1">
      <c r="A39" s="5">
        <f t="shared" si="2"/>
        <v>4</v>
      </c>
      <c r="B39" s="11" t="s">
        <v>58</v>
      </c>
      <c r="C39" s="5" t="s">
        <v>64</v>
      </c>
      <c r="D39" s="24">
        <v>3288</v>
      </c>
      <c r="E39" s="47"/>
      <c r="F39" s="49"/>
      <c r="G39" s="31"/>
    </row>
    <row r="40" spans="1:7" ht="19.5" customHeight="1">
      <c r="A40" s="5">
        <f t="shared" si="2"/>
        <v>5</v>
      </c>
      <c r="B40" s="11" t="s">
        <v>59</v>
      </c>
      <c r="C40" s="5" t="s">
        <v>32</v>
      </c>
      <c r="D40" s="24">
        <v>943</v>
      </c>
      <c r="E40" s="47"/>
      <c r="F40" s="49"/>
      <c r="G40" s="31"/>
    </row>
    <row r="41" spans="1:7" ht="19.5" customHeight="1">
      <c r="A41" s="5">
        <f t="shared" si="2"/>
        <v>6</v>
      </c>
      <c r="B41" s="11" t="s">
        <v>60</v>
      </c>
      <c r="C41" s="5" t="s">
        <v>52</v>
      </c>
      <c r="D41" s="24">
        <v>11346</v>
      </c>
      <c r="E41" s="47"/>
      <c r="F41" s="49"/>
      <c r="G41" s="31"/>
    </row>
    <row r="42" spans="1:7" ht="19.5" customHeight="1">
      <c r="A42" s="5">
        <f t="shared" si="2"/>
        <v>7</v>
      </c>
      <c r="B42" s="11" t="s">
        <v>61</v>
      </c>
      <c r="C42" s="5" t="s">
        <v>65</v>
      </c>
      <c r="D42" s="24">
        <v>4970</v>
      </c>
      <c r="E42" s="47"/>
      <c r="F42" s="49"/>
      <c r="G42" s="31"/>
    </row>
    <row r="43" spans="1:7" ht="19.5" customHeight="1">
      <c r="A43" s="5">
        <f t="shared" si="2"/>
        <v>8</v>
      </c>
      <c r="B43" s="11" t="s">
        <v>62</v>
      </c>
      <c r="C43" s="5" t="s">
        <v>32</v>
      </c>
      <c r="D43" s="24">
        <v>800</v>
      </c>
      <c r="E43" s="47"/>
      <c r="F43" s="49"/>
      <c r="G43" s="31"/>
    </row>
    <row r="44" spans="1:7" ht="19.5" customHeight="1">
      <c r="A44" s="5">
        <f t="shared" si="2"/>
        <v>9</v>
      </c>
      <c r="B44" s="20" t="s">
        <v>63</v>
      </c>
      <c r="C44" s="5" t="s">
        <v>36</v>
      </c>
      <c r="D44" s="24">
        <v>500</v>
      </c>
      <c r="E44" s="47"/>
      <c r="F44" s="50"/>
      <c r="G44" s="31"/>
    </row>
  </sheetData>
  <sheetProtection/>
  <mergeCells count="7">
    <mergeCell ref="A1:G1"/>
    <mergeCell ref="E5:E16"/>
    <mergeCell ref="F5:F16"/>
    <mergeCell ref="E22:E32"/>
    <mergeCell ref="E36:E44"/>
    <mergeCell ref="F36:F44"/>
    <mergeCell ref="F22:F32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" customWidth="1"/>
    <col min="2" max="2" width="34.8515625" style="1" customWidth="1"/>
    <col min="3" max="3" width="13.00390625" style="1" customWidth="1"/>
    <col min="4" max="4" width="19.421875" style="1" customWidth="1"/>
    <col min="5" max="5" width="19.140625" style="1" customWidth="1"/>
    <col min="6" max="16384" width="9.140625" style="1" customWidth="1"/>
  </cols>
  <sheetData>
    <row r="1" spans="1:9" ht="66.75" customHeight="1">
      <c r="A1" s="43" t="s">
        <v>134</v>
      </c>
      <c r="B1" s="43"/>
      <c r="C1" s="43"/>
      <c r="D1" s="43"/>
      <c r="E1" s="43"/>
      <c r="F1" s="9"/>
      <c r="G1" s="9"/>
      <c r="H1" s="9"/>
      <c r="I1" s="9"/>
    </row>
    <row r="2" spans="1:5" ht="24" customHeight="1">
      <c r="A2" s="3" t="s">
        <v>0</v>
      </c>
      <c r="B2" s="3" t="s">
        <v>67</v>
      </c>
      <c r="C2" s="3" t="s">
        <v>15</v>
      </c>
      <c r="D2" s="3" t="s">
        <v>16</v>
      </c>
      <c r="E2" s="3" t="s">
        <v>17</v>
      </c>
    </row>
    <row r="3" spans="1:5" ht="21.75" customHeight="1">
      <c r="A3" s="3" t="s">
        <v>88</v>
      </c>
      <c r="B3" s="12" t="s">
        <v>68</v>
      </c>
      <c r="C3" s="7"/>
      <c r="D3" s="7"/>
      <c r="E3" s="7"/>
    </row>
    <row r="4" spans="1:5" ht="21.75" customHeight="1">
      <c r="A4" s="5" t="s">
        <v>89</v>
      </c>
      <c r="B4" s="13" t="s">
        <v>69</v>
      </c>
      <c r="C4" s="5" t="s">
        <v>91</v>
      </c>
      <c r="D4" s="24">
        <v>10460</v>
      </c>
      <c r="E4" s="51" t="s">
        <v>110</v>
      </c>
    </row>
    <row r="5" spans="1:5" ht="21.75" customHeight="1">
      <c r="A5" s="5" t="s">
        <v>89</v>
      </c>
      <c r="B5" s="13" t="s">
        <v>70</v>
      </c>
      <c r="C5" s="5" t="s">
        <v>92</v>
      </c>
      <c r="D5" s="24">
        <v>65070</v>
      </c>
      <c r="E5" s="52"/>
    </row>
    <row r="6" spans="1:5" ht="21.75" customHeight="1">
      <c r="A6" s="5" t="s">
        <v>89</v>
      </c>
      <c r="B6" s="13" t="s">
        <v>71</v>
      </c>
      <c r="C6" s="5" t="s">
        <v>93</v>
      </c>
      <c r="D6" s="24">
        <v>51270</v>
      </c>
      <c r="E6" s="52"/>
    </row>
    <row r="7" spans="1:5" ht="21.75" customHeight="1">
      <c r="A7" s="5" t="s">
        <v>89</v>
      </c>
      <c r="B7" s="13" t="s">
        <v>72</v>
      </c>
      <c r="C7" s="5" t="s">
        <v>93</v>
      </c>
      <c r="D7" s="24">
        <v>31357</v>
      </c>
      <c r="E7" s="52"/>
    </row>
    <row r="8" spans="1:5" ht="21.75" customHeight="1">
      <c r="A8" s="5" t="s">
        <v>89</v>
      </c>
      <c r="B8" s="13" t="s">
        <v>73</v>
      </c>
      <c r="C8" s="5" t="s">
        <v>93</v>
      </c>
      <c r="D8" s="24">
        <v>200</v>
      </c>
      <c r="E8" s="52"/>
    </row>
    <row r="9" spans="1:5" ht="21.75" customHeight="1">
      <c r="A9" s="5" t="s">
        <v>89</v>
      </c>
      <c r="B9" s="13" t="s">
        <v>90</v>
      </c>
      <c r="C9" s="5" t="s">
        <v>94</v>
      </c>
      <c r="D9" s="25"/>
      <c r="E9" s="52"/>
    </row>
    <row r="10" spans="1:5" ht="21.75" customHeight="1">
      <c r="A10" s="5" t="s">
        <v>89</v>
      </c>
      <c r="B10" s="21" t="s">
        <v>74</v>
      </c>
      <c r="C10" s="5" t="s">
        <v>36</v>
      </c>
      <c r="D10" s="24">
        <v>26533</v>
      </c>
      <c r="E10" s="52"/>
    </row>
    <row r="11" spans="1:5" ht="21.75" customHeight="1">
      <c r="A11" s="3" t="s">
        <v>88</v>
      </c>
      <c r="B11" s="12" t="s">
        <v>75</v>
      </c>
      <c r="C11" s="5" t="s">
        <v>95</v>
      </c>
      <c r="D11" s="25"/>
      <c r="E11" s="52"/>
    </row>
    <row r="12" spans="1:5" ht="21.75" customHeight="1">
      <c r="A12" s="3" t="s">
        <v>88</v>
      </c>
      <c r="B12" s="12" t="s">
        <v>76</v>
      </c>
      <c r="C12" s="5"/>
      <c r="D12" s="24">
        <v>11032</v>
      </c>
      <c r="E12" s="52"/>
    </row>
    <row r="13" spans="1:5" ht="21.75" customHeight="1">
      <c r="A13" s="5" t="s">
        <v>89</v>
      </c>
      <c r="B13" s="13" t="s">
        <v>77</v>
      </c>
      <c r="C13" s="5" t="s">
        <v>96</v>
      </c>
      <c r="D13" s="24">
        <v>18710</v>
      </c>
      <c r="E13" s="52"/>
    </row>
    <row r="14" spans="1:5" ht="21.75" customHeight="1">
      <c r="A14" s="5" t="s">
        <v>89</v>
      </c>
      <c r="B14" s="13" t="s">
        <v>78</v>
      </c>
      <c r="C14" s="5" t="s">
        <v>96</v>
      </c>
      <c r="D14" s="24">
        <v>8775</v>
      </c>
      <c r="E14" s="52"/>
    </row>
    <row r="15" spans="1:5" ht="21.75" customHeight="1">
      <c r="A15" s="5" t="s">
        <v>89</v>
      </c>
      <c r="B15" s="13" t="s">
        <v>79</v>
      </c>
      <c r="C15" s="5" t="s">
        <v>96</v>
      </c>
      <c r="D15" s="25"/>
      <c r="E15" s="52"/>
    </row>
    <row r="16" spans="1:5" ht="21.75" customHeight="1">
      <c r="A16" s="5" t="s">
        <v>89</v>
      </c>
      <c r="B16" s="21" t="s">
        <v>80</v>
      </c>
      <c r="C16" s="5" t="s">
        <v>36</v>
      </c>
      <c r="D16" s="25"/>
      <c r="E16" s="52"/>
    </row>
    <row r="17" spans="1:5" ht="21.75" customHeight="1">
      <c r="A17" s="3" t="s">
        <v>88</v>
      </c>
      <c r="B17" s="12" t="s">
        <v>81</v>
      </c>
      <c r="C17" s="5"/>
      <c r="D17" s="24">
        <v>805</v>
      </c>
      <c r="E17" s="52"/>
    </row>
    <row r="18" spans="1:5" ht="21.75" customHeight="1">
      <c r="A18" s="5" t="s">
        <v>89</v>
      </c>
      <c r="B18" s="13" t="s">
        <v>82</v>
      </c>
      <c r="C18" s="5" t="s">
        <v>94</v>
      </c>
      <c r="D18" s="24">
        <v>1330</v>
      </c>
      <c r="E18" s="52"/>
    </row>
    <row r="19" spans="1:5" ht="21.75" customHeight="1">
      <c r="A19" s="5" t="s">
        <v>89</v>
      </c>
      <c r="B19" s="13" t="s">
        <v>83</v>
      </c>
      <c r="C19" s="5" t="s">
        <v>97</v>
      </c>
      <c r="D19" s="24">
        <v>270</v>
      </c>
      <c r="E19" s="52"/>
    </row>
    <row r="20" spans="1:5" ht="21.75" customHeight="1">
      <c r="A20" s="5" t="s">
        <v>89</v>
      </c>
      <c r="B20" s="13" t="s">
        <v>84</v>
      </c>
      <c r="C20" s="5" t="s">
        <v>94</v>
      </c>
      <c r="D20" s="25"/>
      <c r="E20" s="52"/>
    </row>
    <row r="21" spans="1:5" ht="21.75" customHeight="1">
      <c r="A21" s="5" t="s">
        <v>89</v>
      </c>
      <c r="B21" s="13" t="s">
        <v>85</v>
      </c>
      <c r="C21" s="5" t="s">
        <v>96</v>
      </c>
      <c r="D21" s="25"/>
      <c r="E21" s="52"/>
    </row>
    <row r="22" spans="1:5" ht="21.75" customHeight="1">
      <c r="A22" s="5" t="s">
        <v>89</v>
      </c>
      <c r="B22" s="13" t="s">
        <v>86</v>
      </c>
      <c r="C22" s="5" t="s">
        <v>96</v>
      </c>
      <c r="D22" s="25"/>
      <c r="E22" s="52"/>
    </row>
    <row r="23" spans="1:5" ht="21.75" customHeight="1">
      <c r="A23" s="5" t="s">
        <v>89</v>
      </c>
      <c r="B23" s="21" t="s">
        <v>87</v>
      </c>
      <c r="C23" s="5" t="s">
        <v>36</v>
      </c>
      <c r="D23" s="25"/>
      <c r="E23" s="53"/>
    </row>
  </sheetData>
  <sheetProtection/>
  <mergeCells count="2">
    <mergeCell ref="A1:E1"/>
    <mergeCell ref="E4:E23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1" activeCellId="3" sqref="A5:IV5 A7:IV7 A9:IV9 A11:IV11"/>
    </sheetView>
  </sheetViews>
  <sheetFormatPr defaultColWidth="9.140625" defaultRowHeight="15"/>
  <cols>
    <col min="1" max="1" width="5.7109375" style="1" customWidth="1"/>
    <col min="2" max="2" width="9.7109375" style="1" customWidth="1"/>
    <col min="3" max="3" width="13.421875" style="1" customWidth="1"/>
    <col min="4" max="5" width="12.57421875" style="1" customWidth="1"/>
    <col min="6" max="8" width="14.28125" style="1" customWidth="1"/>
    <col min="9" max="16384" width="9.140625" style="1" customWidth="1"/>
  </cols>
  <sheetData>
    <row r="1" spans="1:8" ht="76.5" customHeight="1">
      <c r="A1" s="44" t="s">
        <v>135</v>
      </c>
      <c r="B1" s="44"/>
      <c r="C1" s="44"/>
      <c r="D1" s="44"/>
      <c r="E1" s="44"/>
      <c r="F1" s="44"/>
      <c r="G1" s="44"/>
      <c r="H1" s="44"/>
    </row>
    <row r="2" spans="1:8" ht="15.75" hidden="1">
      <c r="A2" s="15"/>
      <c r="B2" s="15"/>
      <c r="C2" s="15"/>
      <c r="D2" s="15"/>
      <c r="E2" s="15"/>
      <c r="F2" s="15"/>
      <c r="G2" s="15"/>
      <c r="H2" s="15"/>
    </row>
    <row r="3" spans="1:8" ht="66.75" customHeight="1">
      <c r="A3" s="16" t="s">
        <v>0</v>
      </c>
      <c r="B3" s="16" t="s">
        <v>99</v>
      </c>
      <c r="C3" s="17" t="s">
        <v>100</v>
      </c>
      <c r="D3" s="17" t="s">
        <v>101</v>
      </c>
      <c r="E3" s="17" t="s">
        <v>102</v>
      </c>
      <c r="F3" s="17" t="s">
        <v>103</v>
      </c>
      <c r="G3" s="17" t="s">
        <v>104</v>
      </c>
      <c r="H3" s="17" t="s">
        <v>105</v>
      </c>
    </row>
    <row r="4" spans="1:8" ht="26.25" customHeight="1">
      <c r="A4" s="54" t="s">
        <v>113</v>
      </c>
      <c r="B4" s="54"/>
      <c r="C4" s="54"/>
      <c r="D4" s="54"/>
      <c r="E4" s="54"/>
      <c r="F4" s="54"/>
      <c r="G4" s="54"/>
      <c r="H4" s="54"/>
    </row>
    <row r="5" spans="1:8" s="57" customFormat="1" ht="26.25" customHeight="1">
      <c r="A5" s="28">
        <v>1</v>
      </c>
      <c r="B5" s="28">
        <v>5</v>
      </c>
      <c r="C5" s="28"/>
      <c r="D5" s="28">
        <v>1</v>
      </c>
      <c r="E5" s="28">
        <v>4</v>
      </c>
      <c r="F5" s="28"/>
      <c r="G5" s="28"/>
      <c r="H5" s="28">
        <v>5</v>
      </c>
    </row>
    <row r="6" spans="1:8" ht="26.25" customHeight="1">
      <c r="A6" s="55" t="s">
        <v>114</v>
      </c>
      <c r="B6" s="55"/>
      <c r="C6" s="55"/>
      <c r="D6" s="55"/>
      <c r="E6" s="55"/>
      <c r="F6" s="55"/>
      <c r="G6" s="55"/>
      <c r="H6" s="55"/>
    </row>
    <row r="7" spans="1:8" s="57" customFormat="1" ht="26.25" customHeight="1">
      <c r="A7" s="29">
        <v>1</v>
      </c>
      <c r="B7" s="29">
        <v>31</v>
      </c>
      <c r="C7" s="29"/>
      <c r="D7" s="29">
        <v>26</v>
      </c>
      <c r="E7" s="29">
        <v>5</v>
      </c>
      <c r="F7" s="29"/>
      <c r="G7" s="29"/>
      <c r="H7" s="29">
        <v>31</v>
      </c>
    </row>
    <row r="8" spans="1:8" ht="26.25" customHeight="1">
      <c r="A8" s="56" t="s">
        <v>115</v>
      </c>
      <c r="B8" s="56"/>
      <c r="C8" s="56"/>
      <c r="D8" s="56"/>
      <c r="E8" s="56"/>
      <c r="F8" s="56"/>
      <c r="G8" s="56"/>
      <c r="H8" s="56"/>
    </row>
    <row r="9" spans="1:8" s="57" customFormat="1" ht="26.25" customHeight="1">
      <c r="A9" s="18">
        <v>1</v>
      </c>
      <c r="B9" s="18">
        <v>45</v>
      </c>
      <c r="C9" s="18">
        <v>15</v>
      </c>
      <c r="D9" s="18">
        <v>30</v>
      </c>
      <c r="E9" s="18"/>
      <c r="F9" s="18"/>
      <c r="G9" s="18">
        <v>15</v>
      </c>
      <c r="H9" s="18">
        <v>30</v>
      </c>
    </row>
    <row r="10" spans="1:8" ht="26.25" customHeight="1">
      <c r="A10" s="56" t="s">
        <v>116</v>
      </c>
      <c r="B10" s="56"/>
      <c r="C10" s="56"/>
      <c r="D10" s="56"/>
      <c r="E10" s="56"/>
      <c r="F10" s="56"/>
      <c r="G10" s="56"/>
      <c r="H10" s="56"/>
    </row>
    <row r="11" spans="1:8" s="57" customFormat="1" ht="26.25" customHeight="1">
      <c r="A11" s="18">
        <v>1</v>
      </c>
      <c r="B11" s="18">
        <f>C11+D11+E11</f>
        <v>370</v>
      </c>
      <c r="C11" s="18">
        <f>132-15</f>
        <v>117</v>
      </c>
      <c r="D11" s="18">
        <v>250</v>
      </c>
      <c r="E11" s="18">
        <v>3</v>
      </c>
      <c r="F11" s="18"/>
      <c r="G11" s="18">
        <f>(203+8)-G9</f>
        <v>196</v>
      </c>
      <c r="H11" s="18">
        <v>174</v>
      </c>
    </row>
  </sheetData>
  <sheetProtection/>
  <mergeCells count="5">
    <mergeCell ref="A4:H4"/>
    <mergeCell ref="A6:H6"/>
    <mergeCell ref="A1:H1"/>
    <mergeCell ref="A8:H8"/>
    <mergeCell ref="A10:H10"/>
  </mergeCells>
  <printOptions/>
  <pageMargins left="0.4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nguyenminh8x</dc:creator>
  <cp:keywords/>
  <dc:description/>
  <cp:lastModifiedBy>Administrator</cp:lastModifiedBy>
  <cp:lastPrinted>2024-03-08T08:07:41Z</cp:lastPrinted>
  <dcterms:created xsi:type="dcterms:W3CDTF">2021-01-13T08:43:38Z</dcterms:created>
  <dcterms:modified xsi:type="dcterms:W3CDTF">2024-03-11T14:56:58Z</dcterms:modified>
  <cp:category/>
  <cp:version/>
  <cp:contentType/>
  <cp:contentStatus/>
</cp:coreProperties>
</file>