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tabRatio="887" activeTab="5"/>
  </bookViews>
  <sheets>
    <sheet name="Biểu 1a MN CL" sheetId="1" r:id="rId1"/>
    <sheet name="Biểu 2a TH CL" sheetId="2" r:id="rId2"/>
    <sheet name="Biểu 2b TH CL" sheetId="3" r:id="rId3"/>
    <sheet name="Biểu 3a THCS CL" sheetId="4" r:id="rId4"/>
    <sheet name="Biểu 3b THCS CL" sheetId="5" r:id="rId5"/>
    <sheet name="Biểu 5 TTGDNN-GDTX" sheetId="6" r:id="rId6"/>
  </sheets>
  <definedNames/>
  <calcPr fullCalcOnLoad="1"/>
</workbook>
</file>

<file path=xl/sharedStrings.xml><?xml version="1.0" encoding="utf-8"?>
<sst xmlns="http://schemas.openxmlformats.org/spreadsheetml/2006/main" count="248" uniqueCount="132">
  <si>
    <t>TT</t>
  </si>
  <si>
    <t>CBQL</t>
  </si>
  <si>
    <t>NVHC</t>
  </si>
  <si>
    <t>GV</t>
  </si>
  <si>
    <t>Số học sinh</t>
  </si>
  <si>
    <t>Nhóm trẻ</t>
  </si>
  <si>
    <t>Lớp mẫu giáo</t>
  </si>
  <si>
    <t>Tổng số</t>
  </si>
  <si>
    <t>Tổng</t>
  </si>
  <si>
    <t>Trong đó</t>
  </si>
  <si>
    <t>Tổng số học sinh</t>
  </si>
  <si>
    <t>Số lớp</t>
  </si>
  <si>
    <t>Lớp 1 buổi/ngày</t>
  </si>
  <si>
    <t>Lớp 2 buổi/ngày</t>
  </si>
  <si>
    <t>Chia ra</t>
  </si>
  <si>
    <t>Văn hóa</t>
  </si>
  <si>
    <t>Nhạc</t>
  </si>
  <si>
    <t>Mỹ thuật</t>
  </si>
  <si>
    <t>Tin</t>
  </si>
  <si>
    <t>Ngoại ngữ</t>
  </si>
  <si>
    <t>Toán</t>
  </si>
  <si>
    <t>Lý</t>
  </si>
  <si>
    <t>Hóa</t>
  </si>
  <si>
    <t>Sinh</t>
  </si>
  <si>
    <t>C. nghệ</t>
  </si>
  <si>
    <t>Văn</t>
  </si>
  <si>
    <t>Sử</t>
  </si>
  <si>
    <t>Địa</t>
  </si>
  <si>
    <t>GDCD</t>
  </si>
  <si>
    <t>Biên chế</t>
  </si>
  <si>
    <t>Thể dục</t>
  </si>
  <si>
    <t>Tổng giáo viên</t>
  </si>
  <si>
    <t>HS 1 buổi/ngày</t>
  </si>
  <si>
    <t>HS 2 buổi/ngày</t>
  </si>
  <si>
    <t>Trường, lớp, học sinh</t>
  </si>
  <si>
    <t>STT</t>
  </si>
  <si>
    <t>Tổng PT Đội</t>
  </si>
  <si>
    <t>Giáo viên</t>
  </si>
  <si>
    <t>Trường THCS DTNT</t>
  </si>
  <si>
    <t>Trường THCS DTBT</t>
  </si>
  <si>
    <t>Số lớp DTNT</t>
  </si>
  <si>
    <t>Số lớp DTBT</t>
  </si>
  <si>
    <r>
      <t xml:space="preserve">Tên đơn vị
</t>
    </r>
    <r>
      <rPr>
        <i/>
        <sz val="10"/>
        <rFont val="Times New Roman"/>
        <family val="1"/>
      </rPr>
      <t>(huyện, thị, tp)</t>
    </r>
  </si>
  <si>
    <t>Số HS</t>
  </si>
  <si>
    <t xml:space="preserve">Nhu cầu số lượng người làm việc </t>
  </si>
  <si>
    <t xml:space="preserve">Số lớp khác </t>
  </si>
  <si>
    <t>Biểu số 1a</t>
  </si>
  <si>
    <t>Biểu số 2a</t>
  </si>
  <si>
    <t>Biếu số 2b</t>
  </si>
  <si>
    <t>Biểu số 3a</t>
  </si>
  <si>
    <t>Biểu số 3b</t>
  </si>
  <si>
    <t>Biểu số 5</t>
  </si>
  <si>
    <t>Ghi chú</t>
  </si>
  <si>
    <r>
      <t xml:space="preserve">Số Trung tâm </t>
    </r>
    <r>
      <rPr>
        <i/>
        <sz val="10"/>
        <rFont val="Times New Roman"/>
        <family val="1"/>
      </rPr>
      <t>(Trường TC nghề)</t>
    </r>
  </si>
  <si>
    <r>
      <t xml:space="preserve">Tên đơn vị 
</t>
    </r>
    <r>
      <rPr>
        <i/>
        <sz val="10"/>
        <rFont val="Times New Roman"/>
        <family val="1"/>
      </rPr>
      <t>(huyện, thị, tp)</t>
    </r>
  </si>
  <si>
    <t xml:space="preserve">Nhu cầu biên chế tính theo định mức quy định tại Thông tư số 19/2023/TT-BGDĐT </t>
  </si>
  <si>
    <r>
      <t xml:space="preserve">Số lượng BC hiện có </t>
    </r>
    <r>
      <rPr>
        <i/>
        <sz val="10"/>
        <rFont val="Times New Roman"/>
        <family val="1"/>
      </rPr>
      <t>(tính đến 29/02/2024)</t>
    </r>
  </si>
  <si>
    <r>
      <t xml:space="preserve">TỔNG HỢP NHU CẦU ĐỘI NGŨ CÁN BỘ, GIÁO VIÊN, NHÂN VIÊN CÁC TRƯỜNG THCS </t>
    </r>
    <r>
      <rPr>
        <sz val="12"/>
        <rFont val="Times New Roman"/>
        <family val="1"/>
      </rPr>
      <t>(HỆ CÔNG LẬP)</t>
    </r>
    <r>
      <rPr>
        <b/>
        <sz val="12"/>
        <rFont val="Times New Roman"/>
        <family val="1"/>
      </rPr>
      <t>, NĂM HỌC 2024-2025</t>
    </r>
  </si>
  <si>
    <r>
      <t xml:space="preserve">TỔNG HỢP CHI TIẾT NHU CẦU ĐỘI NGŨ CÁN BỘ, GIÁO VIÊN, NHÂN VIÊN CÁC TRƯỜNG THCS </t>
    </r>
    <r>
      <rPr>
        <sz val="12"/>
        <rFont val="Times New Roman"/>
        <family val="1"/>
      </rPr>
      <t>(HỆ CÔNG LẬP)</t>
    </r>
    <r>
      <rPr>
        <b/>
        <sz val="12"/>
        <rFont val="Times New Roman"/>
        <family val="1"/>
      </rPr>
      <t>, NĂM HỌC 2024-2025</t>
    </r>
  </si>
  <si>
    <r>
      <t xml:space="preserve">Chi tiết số lượng biên chế hiện có </t>
    </r>
    <r>
      <rPr>
        <i/>
        <sz val="10"/>
        <rFont val="Times New Roman"/>
        <family val="1"/>
      </rPr>
      <t>(tính đến 29/02/2024)</t>
    </r>
  </si>
  <si>
    <t>Biên chế tỉnh giao năm 2024 theo QĐ 4912/QĐ-UBND ngày 22/12/2023</t>
  </si>
  <si>
    <r>
      <t xml:space="preserve">Biên chế tỉnh giao năm 2024 theo QĐ 4912/QĐ-UBND ngày 22/12/2023 </t>
    </r>
    <r>
      <rPr>
        <i/>
        <sz val="10"/>
        <rFont val="Times New Roman"/>
        <family val="1"/>
      </rPr>
      <t>(gồm cả BC giao cho khối TH trong trường TH&amp;THCS)</t>
    </r>
  </si>
  <si>
    <t>Nhu cầu số lượng người làm việc tính theo định mức quy định tại Thông tư 20/2023/TT-BGDĐT</t>
  </si>
  <si>
    <t>Chi tiết nhu cầu số lượng người làm việc tính theo định mức quy định tại Thông tư số 20/2023/TT-BGDĐT</t>
  </si>
  <si>
    <r>
      <t xml:space="preserve">Biên chế tỉnh giao năm 2024 theo QĐ 4912/QĐ-UBND ngày 22/12/2023 </t>
    </r>
    <r>
      <rPr>
        <i/>
        <sz val="10"/>
        <rFont val="Times New Roman"/>
        <family val="1"/>
      </rPr>
      <t xml:space="preserve">(gồm cả BC giao cho khối THCS trong trường TH&amp;THCS) </t>
    </r>
  </si>
  <si>
    <t xml:space="preserve">Nhu cầu số lượng người làm việc tính theo định mức quy định tại Thông tư số 20/2023/TT-BGDĐT </t>
  </si>
  <si>
    <r>
      <t>Số lượng BC hiện có</t>
    </r>
    <r>
      <rPr>
        <i/>
        <sz val="10"/>
        <rFont val="Times New Roman"/>
        <family val="1"/>
      </rPr>
      <t xml:space="preserve"> (tính đến 29/02/2024)</t>
    </r>
  </si>
  <si>
    <r>
      <t xml:space="preserve">Số lượng người làm việc hiện có đến 29/02/2024 </t>
    </r>
    <r>
      <rPr>
        <i/>
        <sz val="10"/>
        <rFont val="Times New Roman"/>
        <family val="1"/>
      </rPr>
      <t>(chỉ bao gồm biên chế và HĐLĐ theo Nghị định 111/NĐ-CP ngày 30/12/2022)</t>
    </r>
  </si>
  <si>
    <t>Hỗ trợ khuyết tật</t>
  </si>
  <si>
    <t>Chuyên môn dùng chung</t>
  </si>
  <si>
    <t>Giáo viên HĐLĐ theo NĐ 111</t>
  </si>
  <si>
    <r>
      <t xml:space="preserve">Số lượng biên chế hiện có
</t>
    </r>
    <r>
      <rPr>
        <i/>
        <sz val="10"/>
        <rFont val="Times New Roman"/>
        <family val="1"/>
      </rPr>
      <t>(tính đến 29/02/2024)</t>
    </r>
  </si>
  <si>
    <t>Giáo vụ</t>
  </si>
  <si>
    <t>Tư vấn học sinh</t>
  </si>
  <si>
    <t>Số trường thuộc vùng 1+vùng 2</t>
  </si>
  <si>
    <t>Tổng số trường</t>
  </si>
  <si>
    <t>Số trường thuộc vùng 3</t>
  </si>
  <si>
    <t>Từ 28 lớp trở lên</t>
  </si>
  <si>
    <t>Từ 27 lớp trở xuống</t>
  </si>
  <si>
    <t>Từ 19 lớp trở lên</t>
  </si>
  <si>
    <t>Từ 18 lớp trở xuống</t>
  </si>
  <si>
    <t>3=4+5+6+7</t>
  </si>
  <si>
    <t>5=sum (6;11)</t>
  </si>
  <si>
    <t>3=4+5+12+13+14+15+16</t>
  </si>
  <si>
    <t>19=sum (20;25)</t>
  </si>
  <si>
    <t>17=18+19+26+27+28+29+30</t>
  </si>
  <si>
    <t xml:space="preserve">Tổng số trường </t>
  </si>
  <si>
    <t>Thiết bị, thí nghiệm</t>
  </si>
  <si>
    <t>Hỗ trợ GD người khuyết tật</t>
  </si>
  <si>
    <t>Trường THCS thuộc vùng 1+vùng 2</t>
  </si>
  <si>
    <t>Trường THCS thuộc vùng 3</t>
  </si>
  <si>
    <t>3=4+5+6+7+8+9</t>
  </si>
  <si>
    <t>10=11+12+13</t>
  </si>
  <si>
    <t>Hỗ trợ GD khuyết tật</t>
  </si>
  <si>
    <t>CM dùng chung</t>
  </si>
  <si>
    <t>5=sum (6;19)</t>
  </si>
  <si>
    <t>3=4+5+20+21+22+23+24+25</t>
  </si>
  <si>
    <t>28=sum (29;42)</t>
  </si>
  <si>
    <t>26=27+ 28+43+ 44+45+ 46+ 47+ 48</t>
  </si>
  <si>
    <t>GV HĐ theo NĐ 111</t>
  </si>
  <si>
    <r>
      <t xml:space="preserve">Tổng giáo viên
</t>
    </r>
    <r>
      <rPr>
        <sz val="9"/>
        <rFont val="Times New Roman"/>
        <family val="1"/>
      </rPr>
      <t>(biên chế+HĐ NĐ 111)</t>
    </r>
  </si>
  <si>
    <r>
      <t xml:space="preserve">Tổng giáo viên </t>
    </r>
    <r>
      <rPr>
        <sz val="10"/>
        <rFont val="Times New Roman"/>
        <family val="1"/>
      </rPr>
      <t>(biên chế +HĐ theo NĐ111)</t>
    </r>
  </si>
  <si>
    <t>Giáo vụ, tư vấn học sinh, hỗ trợ khuyết tật, chuyên môn dùng chung</t>
  </si>
  <si>
    <t>19= sum (20;23)</t>
  </si>
  <si>
    <t>13=sum (14;18)</t>
  </si>
  <si>
    <t>Thiết bị, thí nghiệm; giáo vụ; tư vấn HS; hỗ trợ GD khuyết tật; chuyên môn dùng chung</t>
  </si>
  <si>
    <t>15=sum (16;19)</t>
  </si>
  <si>
    <t>21=sum (22;25)</t>
  </si>
  <si>
    <t>NGƯỜI NHẬP, TỔNG HỢP CÁC BIỂU</t>
  </si>
  <si>
    <t>- Họ và tên:</t>
  </si>
  <si>
    <t>- Số di động:</t>
  </si>
  <si>
    <t>Giáo viên HĐLĐ theo Nghị định 111</t>
  </si>
  <si>
    <r>
      <t>Nhóm trẻ (</t>
    </r>
    <r>
      <rPr>
        <sz val="10"/>
        <rFont val="Times New Roman"/>
        <family val="1"/>
      </rPr>
      <t>theo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Điểm a)</t>
    </r>
  </si>
  <si>
    <r>
      <t xml:space="preserve">Lớp mẫu giáo </t>
    </r>
    <r>
      <rPr>
        <sz val="10"/>
        <rFont val="Times New Roman"/>
        <family val="1"/>
      </rPr>
      <t>(theo Điểm b)</t>
    </r>
  </si>
  <si>
    <t>12 = sum (13;17)</t>
  </si>
  <si>
    <t>18= sum (19;22)</t>
  </si>
  <si>
    <r>
      <t xml:space="preserve">Số nhóm, lớp
</t>
    </r>
    <r>
      <rPr>
        <i/>
        <sz val="10"/>
        <rFont val="Times New Roman"/>
        <family val="1"/>
      </rPr>
      <t>(theo khoản 1 Điều 5 Thông tư số 19/2023/TT-BGDĐT)</t>
    </r>
  </si>
  <si>
    <r>
      <t xml:space="preserve">Biên chế tỉnh giao năm 2024 theo QĐ 4912/QĐ-UBND ngày 22/12/ 2023 </t>
    </r>
    <r>
      <rPr>
        <b/>
        <sz val="9"/>
        <rFont val="Times New Roman"/>
        <family val="1"/>
      </rPr>
      <t xml:space="preserve"> </t>
    </r>
  </si>
  <si>
    <r>
      <rPr>
        <b/>
        <i/>
        <u val="single"/>
        <sz val="10"/>
        <rFont val="Times New Roman"/>
        <family val="1"/>
      </rPr>
      <t>Ghi chú:</t>
    </r>
    <r>
      <rPr>
        <sz val="10"/>
        <rFont val="Times New Roman"/>
        <family val="1"/>
      </rPr>
      <t xml:space="preserve"> Cột 20 = Cột 5*2,5+Cột 6*2,2+Cột 7*1,0+Cột 8*2 (Số nhóm, lớp tại cột 5,6 phải khớp với số nhóm, lớp tại biểu Kế hoạch phát triển)</t>
    </r>
    <r>
      <rPr>
        <sz val="10"/>
        <rFont val="Arial"/>
        <family val="2"/>
      </rPr>
      <t xml:space="preserve">
</t>
    </r>
  </si>
  <si>
    <t>UBND HUYỆN QUAN HÓA</t>
  </si>
  <si>
    <r>
      <t xml:space="preserve">TỔNG HỢP CHI TIẾT NHU CẦU ĐỘI NGŨ CÁN BỘ, GIÁO VIÊN, NHÂN VIÊN CÁC TRƯỜNG TIỂU HỌC </t>
    </r>
    <r>
      <rPr>
        <sz val="12"/>
        <rFont val="Times New Roman"/>
        <family val="1"/>
      </rPr>
      <t xml:space="preserve">(HỆ CÔNG LẬP) </t>
    </r>
    <r>
      <rPr>
        <b/>
        <sz val="12"/>
        <rFont val="Times New Roman"/>
        <family val="1"/>
      </rPr>
      <t xml:space="preserve">NĂM HỌC 2024-2025 </t>
    </r>
  </si>
  <si>
    <t>TTGDNN-GDTX Q. Hóa</t>
  </si>
  <si>
    <t>Quan Hóa</t>
  </si>
  <si>
    <t>14 (GVvăn hóa 10, 
GV nghề 04)</t>
  </si>
  <si>
    <r>
      <t xml:space="preserve">Số trường có dưới 05 điểm trường </t>
    </r>
    <r>
      <rPr>
        <b/>
        <sz val="10"/>
        <rFont val="Times New Roman"/>
        <family val="1"/>
      </rPr>
      <t>và dưới 15 nhóm, lớp</t>
    </r>
  </si>
  <si>
    <r>
      <t xml:space="preserve">Số trường có từ 05 điểm trường trở lên </t>
    </r>
    <r>
      <rPr>
        <b/>
        <sz val="10"/>
        <rFont val="Times New Roman"/>
        <family val="1"/>
      </rPr>
      <t>hoặc có từ 15 nhóm, lớp trở lên</t>
    </r>
  </si>
  <si>
    <r>
      <t xml:space="preserve">Số nhóm trẻ dư
</t>
    </r>
    <r>
      <rPr>
        <sz val="10"/>
        <rFont val="Times New Roman"/>
        <family val="1"/>
      </rPr>
      <t xml:space="preserve">(theo Điểm c) </t>
    </r>
  </si>
  <si>
    <r>
      <t xml:space="preserve">Số nhóm, lớp
</t>
    </r>
    <r>
      <rPr>
        <sz val="10"/>
        <rFont val="Times New Roman"/>
        <family val="1"/>
      </rPr>
      <t>(theo Điểm đ)</t>
    </r>
  </si>
  <si>
    <r>
      <t xml:space="preserve">TỔNG HỢP NHU CẦU ĐỘI NGŨ CÁN BỘ, GIÁO VIÊN, NHÂN VIÊN CÁC TRƯỜNG TIỂU HỌC </t>
    </r>
    <r>
      <rPr>
        <sz val="12"/>
        <rFont val="Times New Roman"/>
        <family val="1"/>
      </rPr>
      <t xml:space="preserve">(HỆ CÔNG LẬP), </t>
    </r>
    <r>
      <rPr>
        <b/>
        <sz val="12"/>
        <rFont val="Times New Roman"/>
        <family val="1"/>
      </rPr>
      <t xml:space="preserve">NĂM HỌC 2024-2025 </t>
    </r>
  </si>
  <si>
    <r>
      <t xml:space="preserve">TỔNG HỢP NHU CẦU ĐỘI NGŨ CÁN BỘ, GIÁO VIÊN, NHÂN VIÊN NGÀNH HỌC MẦM NON </t>
    </r>
    <r>
      <rPr>
        <sz val="12"/>
        <rFont val="Times New Roman"/>
        <family val="1"/>
      </rPr>
      <t xml:space="preserve">(HỆ CÔNG LẬP)
</t>
    </r>
    <r>
      <rPr>
        <b/>
        <sz val="12"/>
        <rFont val="Times New Roman"/>
        <family val="1"/>
      </rPr>
      <t xml:space="preserve">NĂM HỌC 2024-2025 
</t>
    </r>
    <r>
      <rPr>
        <i/>
        <sz val="12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</si>
  <si>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(Không tính các trường 2 cấp học TH&amp;THCS)
</t>
    </r>
    <r>
      <rPr>
        <i/>
        <sz val="12"/>
        <rFont val="Times New Roman"/>
        <family val="1"/>
      </rPr>
      <t xml:space="preserve">(Kèm theo Báo cáo số               /BC-UBND ngày         /4/2024 của Chủ tịch UBND huyện Quan Hóa)  </t>
    </r>
  </si>
  <si>
    <r>
      <t xml:space="preserve">TỔNG HỢP NHU CẦU ĐỘI NGŨ CÁN BỘ, GIÁO VIÊN, NHÂN VIÊN TRUNG TÂM GDNN-GDTX </t>
    </r>
    <r>
      <rPr>
        <sz val="12"/>
        <rFont val="Times New Roman"/>
        <family val="1"/>
      </rPr>
      <t>(HỆ CÔNG LẬP)</t>
    </r>
    <r>
      <rPr>
        <b/>
        <sz val="12"/>
        <rFont val="Times New Roman"/>
        <family val="1"/>
      </rPr>
      <t xml:space="preserve">, NĂM HỌC 2024-2025
</t>
    </r>
    <r>
      <rPr>
        <i/>
        <sz val="12"/>
        <rFont val="Times New Roman"/>
        <family val="1"/>
      </rPr>
      <t xml:space="preserve">(Kèm theo Báo cáo số               /BC-UBND ngày         /4/2024 của Chủ tịch UBND huyện Quan Hóa)   </t>
    </r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</si>
</sst>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_(* #,##0.0000_);_(* \(#,##0.0000\);_(* &quot;-&quot;??_);_(@_)"/>
    <numFmt numFmtId="190" formatCode="d\.m\.yyyy"/>
    <numFmt numFmtId="191" formatCode="[$-1010000]d/m/yyyy;@"/>
    <numFmt numFmtId="192" formatCode="_(* #,##0.0_);_(* \(#,##0.0\);_(* &quot;-&quot;?_);_(@_)"/>
    <numFmt numFmtId="193" formatCode="0.00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2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8"/>
      <name val="Times New Roman"/>
      <family val="1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0" fillId="0" borderId="12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41" applyNumberFormat="1" applyFont="1" applyBorder="1" applyAlignment="1">
      <alignment horizontal="center" vertical="center"/>
    </xf>
    <xf numFmtId="0" fontId="7" fillId="0" borderId="14" xfId="41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90"/>
    </xf>
    <xf numFmtId="0" fontId="3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7" fillId="0" borderId="11" xfId="41" applyNumberFormat="1" applyFont="1" applyBorder="1" applyAlignment="1">
      <alignment horizontal="center" vertical="center"/>
    </xf>
    <xf numFmtId="0" fontId="7" fillId="0" borderId="14" xfId="41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1" fontId="8" fillId="0" borderId="0" xfId="41" applyFont="1" applyAlignment="1" quotePrefix="1">
      <alignment/>
    </xf>
    <xf numFmtId="171" fontId="8" fillId="0" borderId="0" xfId="41" applyFont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10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textRotation="90" wrapText="1"/>
    </xf>
    <xf numFmtId="0" fontId="10" fillId="34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7" fillId="0" borderId="1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0" xfId="0" applyFont="1" applyAlignment="1">
      <alignment wrapText="1"/>
    </xf>
    <xf numFmtId="0" fontId="40" fillId="0" borderId="0" xfId="0" applyFont="1" applyAlignment="1">
      <alignment/>
    </xf>
    <xf numFmtId="1" fontId="16" fillId="33" borderId="11" xfId="0" applyNumberFormat="1" applyFont="1" applyFill="1" applyBorder="1" applyAlignment="1" quotePrefix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1" fontId="19" fillId="33" borderId="11" xfId="0" applyNumberFormat="1" applyFont="1" applyFill="1" applyBorder="1" applyAlignment="1" quotePrefix="1">
      <alignment horizontal="center" vertical="center"/>
    </xf>
    <xf numFmtId="181" fontId="19" fillId="33" borderId="11" xfId="0" applyNumberFormat="1" applyFont="1" applyFill="1" applyBorder="1" applyAlignment="1" quotePrefix="1">
      <alignment horizontal="center" vertical="center"/>
    </xf>
    <xf numFmtId="181" fontId="0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 textRotation="90" wrapText="1"/>
    </xf>
    <xf numFmtId="0" fontId="10" fillId="0" borderId="14" xfId="41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12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0" fillId="0" borderId="14" xfId="41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19050</xdr:rowOff>
    </xdr:from>
    <xdr:to>
      <xdr:col>2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47675" y="2095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28575</xdr:rowOff>
    </xdr:from>
    <xdr:to>
      <xdr:col>1</xdr:col>
      <xdr:colOff>847725</xdr:colOff>
      <xdr:row>1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523875" y="266700"/>
          <a:ext cx="704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9525</xdr:rowOff>
    </xdr:from>
    <xdr:to>
      <xdr:col>1</xdr:col>
      <xdr:colOff>838200</xdr:colOff>
      <xdr:row>1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400050" y="257175"/>
          <a:ext cx="73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19050</xdr:rowOff>
    </xdr:from>
    <xdr:to>
      <xdr:col>2</xdr:col>
      <xdr:colOff>19050</xdr:colOff>
      <xdr:row>1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600075" y="304800"/>
          <a:ext cx="590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28575</xdr:rowOff>
    </xdr:from>
    <xdr:to>
      <xdr:col>2</xdr:col>
      <xdr:colOff>76200</xdr:colOff>
      <xdr:row>1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523875" y="266700"/>
          <a:ext cx="476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9525</xdr:rowOff>
    </xdr:from>
    <xdr:to>
      <xdr:col>2</xdr:col>
      <xdr:colOff>209550</xdr:colOff>
      <xdr:row>1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1000125" y="27622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2">
      <selection activeCell="A3" sqref="A3:V3"/>
    </sheetView>
  </sheetViews>
  <sheetFormatPr defaultColWidth="9.140625" defaultRowHeight="12.75"/>
  <cols>
    <col min="1" max="1" width="4.57421875" style="103" customWidth="1"/>
    <col min="2" max="2" width="14.00390625" style="103" customWidth="1"/>
    <col min="3" max="3" width="6.28125" style="103" customWidth="1"/>
    <col min="4" max="4" width="7.8515625" style="103" customWidth="1"/>
    <col min="5" max="5" width="6.8515625" style="103" customWidth="1"/>
    <col min="6" max="6" width="7.57421875" style="103" customWidth="1"/>
    <col min="7" max="7" width="8.00390625" style="103" customWidth="1"/>
    <col min="8" max="8" width="7.28125" style="103" customWidth="1"/>
    <col min="9" max="9" width="6.28125" style="103" customWidth="1"/>
    <col min="10" max="10" width="6.140625" style="103" customWidth="1"/>
    <col min="11" max="11" width="8.8515625" style="103" customWidth="1"/>
    <col min="12" max="12" width="7.00390625" style="103" customWidth="1"/>
    <col min="13" max="13" width="5.8515625" style="103" customWidth="1"/>
    <col min="14" max="15" width="6.140625" style="103" customWidth="1"/>
    <col min="16" max="16" width="7.8515625" style="103" customWidth="1"/>
    <col min="17" max="17" width="8.140625" style="103" customWidth="1"/>
    <col min="18" max="18" width="7.28125" style="103" customWidth="1"/>
    <col min="19" max="20" width="6.8515625" style="103" customWidth="1"/>
    <col min="21" max="21" width="6.7109375" style="103" customWidth="1"/>
    <col min="22" max="22" width="7.7109375" style="103" customWidth="1"/>
    <col min="23" max="16384" width="9.140625" style="103" customWidth="1"/>
  </cols>
  <sheetData>
    <row r="1" spans="1:22" ht="15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100"/>
      <c r="O1" s="100"/>
      <c r="P1" s="100"/>
      <c r="Q1" s="100"/>
      <c r="R1" s="101"/>
      <c r="S1" s="102" t="s">
        <v>46</v>
      </c>
      <c r="T1" s="102"/>
      <c r="U1" s="102"/>
      <c r="V1" s="102"/>
    </row>
    <row r="2" spans="1:22" ht="1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0"/>
      <c r="N2" s="100"/>
      <c r="O2" s="100"/>
      <c r="P2" s="100"/>
      <c r="Q2" s="100"/>
      <c r="R2" s="106"/>
      <c r="S2" s="106"/>
      <c r="T2" s="106"/>
      <c r="U2" s="106"/>
      <c r="V2" s="106"/>
    </row>
    <row r="3" spans="1:22" s="107" customFormat="1" ht="54.75" customHeight="1">
      <c r="A3" s="48" t="s">
        <v>129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12" s="107" customFormat="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22" ht="42.75" customHeight="1">
      <c r="A5" s="66" t="s">
        <v>35</v>
      </c>
      <c r="B5" s="130" t="s">
        <v>42</v>
      </c>
      <c r="C5" s="131" t="s">
        <v>124</v>
      </c>
      <c r="D5" s="131" t="s">
        <v>125</v>
      </c>
      <c r="E5" s="132" t="s">
        <v>116</v>
      </c>
      <c r="F5" s="133"/>
      <c r="G5" s="133"/>
      <c r="H5" s="134"/>
      <c r="I5" s="135" t="s">
        <v>4</v>
      </c>
      <c r="J5" s="135"/>
      <c r="K5" s="130" t="s">
        <v>117</v>
      </c>
      <c r="L5" s="135" t="s">
        <v>67</v>
      </c>
      <c r="M5" s="135"/>
      <c r="N5" s="135"/>
      <c r="O5" s="135"/>
      <c r="P5" s="135"/>
      <c r="Q5" s="135"/>
      <c r="R5" s="66" t="s">
        <v>55</v>
      </c>
      <c r="S5" s="66"/>
      <c r="T5" s="66"/>
      <c r="U5" s="66"/>
      <c r="V5" s="66"/>
    </row>
    <row r="6" spans="1:22" ht="21" customHeight="1">
      <c r="A6" s="66"/>
      <c r="B6" s="136"/>
      <c r="C6" s="137"/>
      <c r="D6" s="137"/>
      <c r="E6" s="135" t="s">
        <v>112</v>
      </c>
      <c r="F6" s="130" t="s">
        <v>113</v>
      </c>
      <c r="G6" s="130" t="s">
        <v>126</v>
      </c>
      <c r="H6" s="130" t="s">
        <v>127</v>
      </c>
      <c r="I6" s="130" t="s">
        <v>5</v>
      </c>
      <c r="J6" s="130" t="s">
        <v>6</v>
      </c>
      <c r="K6" s="136"/>
      <c r="L6" s="132" t="s">
        <v>29</v>
      </c>
      <c r="M6" s="133"/>
      <c r="N6" s="133"/>
      <c r="O6" s="133"/>
      <c r="P6" s="134"/>
      <c r="Q6" s="138" t="s">
        <v>111</v>
      </c>
      <c r="R6" s="109" t="s">
        <v>8</v>
      </c>
      <c r="S6" s="110" t="s">
        <v>1</v>
      </c>
      <c r="T6" s="110" t="s">
        <v>3</v>
      </c>
      <c r="U6" s="110" t="s">
        <v>68</v>
      </c>
      <c r="V6" s="111" t="s">
        <v>69</v>
      </c>
    </row>
    <row r="7" spans="1:22" ht="73.5" customHeight="1">
      <c r="A7" s="66"/>
      <c r="B7" s="139"/>
      <c r="C7" s="140"/>
      <c r="D7" s="140"/>
      <c r="E7" s="135"/>
      <c r="F7" s="139"/>
      <c r="G7" s="139"/>
      <c r="H7" s="139"/>
      <c r="I7" s="139"/>
      <c r="J7" s="139"/>
      <c r="K7" s="139"/>
      <c r="L7" s="141" t="s">
        <v>8</v>
      </c>
      <c r="M7" s="142" t="s">
        <v>1</v>
      </c>
      <c r="N7" s="142" t="s">
        <v>3</v>
      </c>
      <c r="O7" s="142" t="s">
        <v>68</v>
      </c>
      <c r="P7" s="142" t="s">
        <v>69</v>
      </c>
      <c r="Q7" s="143"/>
      <c r="R7" s="112"/>
      <c r="S7" s="113"/>
      <c r="T7" s="113"/>
      <c r="U7" s="113"/>
      <c r="V7" s="114"/>
    </row>
    <row r="8" spans="1:22" s="115" customFormat="1" ht="45" customHeight="1">
      <c r="A8" s="25">
        <v>1</v>
      </c>
      <c r="B8" s="26">
        <v>2</v>
      </c>
      <c r="C8" s="26">
        <v>3</v>
      </c>
      <c r="D8" s="26">
        <v>4</v>
      </c>
      <c r="E8" s="25">
        <v>5</v>
      </c>
      <c r="F8" s="26">
        <v>6</v>
      </c>
      <c r="G8" s="26">
        <v>7</v>
      </c>
      <c r="H8" s="26">
        <v>8</v>
      </c>
      <c r="I8" s="25">
        <v>9</v>
      </c>
      <c r="J8" s="26">
        <v>10</v>
      </c>
      <c r="K8" s="25">
        <v>11</v>
      </c>
      <c r="L8" s="26" t="s">
        <v>114</v>
      </c>
      <c r="M8" s="25">
        <v>13</v>
      </c>
      <c r="N8" s="26">
        <v>14</v>
      </c>
      <c r="O8" s="25">
        <v>15</v>
      </c>
      <c r="P8" s="26">
        <v>16</v>
      </c>
      <c r="Q8" s="25">
        <v>17</v>
      </c>
      <c r="R8" s="26" t="s">
        <v>115</v>
      </c>
      <c r="S8" s="25">
        <v>19</v>
      </c>
      <c r="T8" s="26">
        <v>20</v>
      </c>
      <c r="U8" s="25">
        <v>21</v>
      </c>
      <c r="V8" s="26">
        <v>22</v>
      </c>
    </row>
    <row r="9" spans="1:22" s="123" customFormat="1" ht="30.75" customHeight="1">
      <c r="A9" s="116">
        <v>1</v>
      </c>
      <c r="B9" s="117" t="s">
        <v>122</v>
      </c>
      <c r="C9" s="118">
        <v>16</v>
      </c>
      <c r="D9" s="118">
        <v>1</v>
      </c>
      <c r="E9" s="119">
        <v>28</v>
      </c>
      <c r="F9" s="119">
        <v>69</v>
      </c>
      <c r="G9" s="119">
        <v>4</v>
      </c>
      <c r="H9" s="119">
        <v>37</v>
      </c>
      <c r="I9" s="119">
        <v>629</v>
      </c>
      <c r="J9" s="119">
        <v>2083</v>
      </c>
      <c r="K9" s="119">
        <v>388</v>
      </c>
      <c r="L9" s="120">
        <f>SUM(M9:P9)</f>
        <v>378</v>
      </c>
      <c r="M9" s="121">
        <v>44</v>
      </c>
      <c r="N9" s="121">
        <v>328</v>
      </c>
      <c r="O9" s="121"/>
      <c r="P9" s="121">
        <v>6</v>
      </c>
      <c r="Q9" s="121"/>
      <c r="R9" s="122">
        <f>SUM(S9:V9)</f>
        <v>402</v>
      </c>
      <c r="S9" s="118">
        <v>51</v>
      </c>
      <c r="T9" s="118">
        <v>300</v>
      </c>
      <c r="U9" s="118">
        <v>17</v>
      </c>
      <c r="V9" s="118">
        <v>34</v>
      </c>
    </row>
    <row r="11" spans="1:22" ht="27" customHeight="1">
      <c r="A11" s="124" t="s">
        <v>118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spans="1:14" ht="15">
      <c r="A12" s="61" t="s">
        <v>108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8"/>
      <c r="N12" s="8"/>
    </row>
    <row r="13" spans="1:14" ht="15">
      <c r="A13" s="8"/>
      <c r="B13" s="125" t="s">
        <v>109</v>
      </c>
      <c r="C13" s="125"/>
      <c r="D13" s="125"/>
      <c r="E13" s="126"/>
      <c r="F13" s="126"/>
      <c r="G13" s="126"/>
      <c r="H13" s="126"/>
      <c r="I13" s="126"/>
      <c r="J13" s="127"/>
      <c r="K13" s="127"/>
      <c r="L13" s="127"/>
      <c r="M13" s="127"/>
      <c r="N13" s="127"/>
    </row>
    <row r="14" spans="1:14" ht="15">
      <c r="A14" s="8"/>
      <c r="B14" s="128" t="s">
        <v>110</v>
      </c>
      <c r="C14" s="128"/>
      <c r="D14" s="128"/>
      <c r="E14" s="129"/>
      <c r="F14" s="129"/>
      <c r="G14" s="129"/>
      <c r="H14" s="129"/>
      <c r="I14" s="129"/>
      <c r="J14" s="8"/>
      <c r="K14" s="8"/>
      <c r="L14" s="8"/>
      <c r="M14" s="8"/>
      <c r="N14" s="8"/>
    </row>
  </sheetData>
  <sheetProtection/>
  <mergeCells count="31">
    <mergeCell ref="B13:I13"/>
    <mergeCell ref="J13:N13"/>
    <mergeCell ref="R6:R7"/>
    <mergeCell ref="A11:V11"/>
    <mergeCell ref="A4:L4"/>
    <mergeCell ref="A5:A7"/>
    <mergeCell ref="B5:B7"/>
    <mergeCell ref="I5:J5"/>
    <mergeCell ref="B14:I14"/>
    <mergeCell ref="J6:J7"/>
    <mergeCell ref="S6:S7"/>
    <mergeCell ref="D5:D7"/>
    <mergeCell ref="C5:C7"/>
    <mergeCell ref="L5:Q5"/>
    <mergeCell ref="Q6:Q7"/>
    <mergeCell ref="E6:E7"/>
    <mergeCell ref="F6:F7"/>
    <mergeCell ref="A12:L12"/>
    <mergeCell ref="S1:V1"/>
    <mergeCell ref="U6:U7"/>
    <mergeCell ref="L6:P6"/>
    <mergeCell ref="H6:H7"/>
    <mergeCell ref="A1:L1"/>
    <mergeCell ref="I6:I7"/>
    <mergeCell ref="A3:V3"/>
    <mergeCell ref="G6:G7"/>
    <mergeCell ref="K5:K7"/>
    <mergeCell ref="R5:V5"/>
    <mergeCell ref="V6:V7"/>
    <mergeCell ref="E5:H5"/>
    <mergeCell ref="T6:T7"/>
  </mergeCells>
  <printOptions horizontalCentered="1"/>
  <pageMargins left="0.34" right="0.2" top="0.5" bottom="0.37" header="0.32" footer="0.25"/>
  <pageSetup horizontalDpi="600" verticalDpi="600" orientation="landscape" paperSize="9" scale="9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selection activeCell="A4" sqref="A4:W4"/>
    </sheetView>
  </sheetViews>
  <sheetFormatPr defaultColWidth="9.140625" defaultRowHeight="12.75"/>
  <cols>
    <col min="1" max="1" width="5.7109375" style="2" customWidth="1"/>
    <col min="2" max="2" width="14.57421875" style="2" customWidth="1"/>
    <col min="3" max="7" width="5.8515625" style="2" customWidth="1"/>
    <col min="8" max="8" width="5.57421875" style="2" customWidth="1"/>
    <col min="9" max="9" width="6.57421875" style="2" customWidth="1"/>
    <col min="10" max="10" width="5.8515625" style="2" customWidth="1"/>
    <col min="11" max="11" width="6.28125" style="2" customWidth="1"/>
    <col min="12" max="12" width="10.8515625" style="2" customWidth="1"/>
    <col min="13" max="15" width="6.28125" style="2" customWidth="1"/>
    <col min="16" max="16" width="8.00390625" style="2" customWidth="1"/>
    <col min="17" max="19" width="6.57421875" style="2" customWidth="1"/>
    <col min="20" max="20" width="6.28125" style="2" customWidth="1"/>
    <col min="21" max="21" width="6.57421875" style="2" customWidth="1"/>
    <col min="22" max="22" width="7.8515625" style="2" customWidth="1"/>
    <col min="23" max="23" width="7.140625" style="2" customWidth="1"/>
    <col min="24" max="16384" width="9.140625" style="2" customWidth="1"/>
  </cols>
  <sheetData>
    <row r="1" spans="1:23" s="10" customFormat="1" ht="18.75" customHeight="1">
      <c r="A1" s="46" t="s">
        <v>119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0"/>
      <c r="T1" s="60" t="s">
        <v>47</v>
      </c>
      <c r="U1" s="60"/>
      <c r="V1" s="60"/>
      <c r="W1" s="60"/>
    </row>
    <row r="2" spans="1:23" s="10" customFormat="1" ht="18.7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T2" s="21"/>
      <c r="U2" s="21"/>
      <c r="V2" s="21"/>
      <c r="W2" s="21"/>
    </row>
    <row r="3" spans="1:23" s="4" customFormat="1" ht="18.75" customHeight="1">
      <c r="A3" s="50" t="s">
        <v>128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s="4" customFormat="1" ht="33" customHeight="1">
      <c r="A4" s="95" t="s">
        <v>130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18" s="10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</row>
    <row r="6" spans="1:23" s="147" customFormat="1" ht="51" customHeight="1">
      <c r="A6" s="39" t="s">
        <v>35</v>
      </c>
      <c r="B6" s="39" t="s">
        <v>54</v>
      </c>
      <c r="C6" s="144" t="s">
        <v>34</v>
      </c>
      <c r="D6" s="145"/>
      <c r="E6" s="145"/>
      <c r="F6" s="145"/>
      <c r="G6" s="145"/>
      <c r="H6" s="145"/>
      <c r="I6" s="145"/>
      <c r="J6" s="145"/>
      <c r="K6" s="146"/>
      <c r="L6" s="39" t="s">
        <v>61</v>
      </c>
      <c r="M6" s="43" t="s">
        <v>71</v>
      </c>
      <c r="N6" s="44"/>
      <c r="O6" s="44"/>
      <c r="P6" s="44"/>
      <c r="Q6" s="44"/>
      <c r="R6" s="45"/>
      <c r="S6" s="43" t="s">
        <v>62</v>
      </c>
      <c r="T6" s="44"/>
      <c r="U6" s="44"/>
      <c r="V6" s="44"/>
      <c r="W6" s="45"/>
    </row>
    <row r="7" spans="1:23" s="147" customFormat="1" ht="21.75" customHeight="1">
      <c r="A7" s="40"/>
      <c r="B7" s="40"/>
      <c r="C7" s="148"/>
      <c r="D7" s="149"/>
      <c r="E7" s="149"/>
      <c r="F7" s="149"/>
      <c r="G7" s="149"/>
      <c r="H7" s="149"/>
      <c r="I7" s="149"/>
      <c r="J7" s="149"/>
      <c r="K7" s="150"/>
      <c r="L7" s="40"/>
      <c r="M7" s="151" t="s">
        <v>7</v>
      </c>
      <c r="N7" s="152" t="s">
        <v>29</v>
      </c>
      <c r="O7" s="153"/>
      <c r="P7" s="153"/>
      <c r="Q7" s="154"/>
      <c r="R7" s="155" t="s">
        <v>70</v>
      </c>
      <c r="S7" s="151" t="s">
        <v>7</v>
      </c>
      <c r="T7" s="152" t="s">
        <v>9</v>
      </c>
      <c r="U7" s="153"/>
      <c r="V7" s="153"/>
      <c r="W7" s="154"/>
    </row>
    <row r="8" spans="1:23" s="147" customFormat="1" ht="43.5" customHeight="1">
      <c r="A8" s="40"/>
      <c r="B8" s="40"/>
      <c r="C8" s="151" t="s">
        <v>75</v>
      </c>
      <c r="D8" s="42" t="s">
        <v>74</v>
      </c>
      <c r="E8" s="42"/>
      <c r="F8" s="42" t="s">
        <v>76</v>
      </c>
      <c r="G8" s="42"/>
      <c r="H8" s="42" t="s">
        <v>4</v>
      </c>
      <c r="I8" s="42"/>
      <c r="J8" s="42" t="s">
        <v>11</v>
      </c>
      <c r="K8" s="42"/>
      <c r="L8" s="40"/>
      <c r="M8" s="156"/>
      <c r="N8" s="59" t="s">
        <v>1</v>
      </c>
      <c r="O8" s="69" t="s">
        <v>37</v>
      </c>
      <c r="P8" s="55" t="s">
        <v>102</v>
      </c>
      <c r="Q8" s="58" t="s">
        <v>36</v>
      </c>
      <c r="R8" s="157"/>
      <c r="S8" s="156"/>
      <c r="T8" s="54" t="s">
        <v>1</v>
      </c>
      <c r="U8" s="54" t="s">
        <v>37</v>
      </c>
      <c r="V8" s="55" t="s">
        <v>102</v>
      </c>
      <c r="W8" s="54" t="s">
        <v>36</v>
      </c>
    </row>
    <row r="9" spans="1:23" s="147" customFormat="1" ht="82.5" customHeight="1">
      <c r="A9" s="40"/>
      <c r="B9" s="40"/>
      <c r="C9" s="156"/>
      <c r="D9" s="38" t="s">
        <v>79</v>
      </c>
      <c r="E9" s="38" t="s">
        <v>80</v>
      </c>
      <c r="F9" s="38" t="s">
        <v>77</v>
      </c>
      <c r="G9" s="38" t="s">
        <v>78</v>
      </c>
      <c r="H9" s="16" t="s">
        <v>32</v>
      </c>
      <c r="I9" s="16" t="s">
        <v>33</v>
      </c>
      <c r="J9" s="16" t="s">
        <v>12</v>
      </c>
      <c r="K9" s="16" t="s">
        <v>13</v>
      </c>
      <c r="L9" s="40"/>
      <c r="M9" s="156"/>
      <c r="N9" s="71"/>
      <c r="O9" s="70"/>
      <c r="P9" s="158"/>
      <c r="Q9" s="59"/>
      <c r="R9" s="159"/>
      <c r="S9" s="156"/>
      <c r="T9" s="55"/>
      <c r="U9" s="55"/>
      <c r="V9" s="158"/>
      <c r="W9" s="55"/>
    </row>
    <row r="10" spans="1:23" s="27" customFormat="1" ht="39" customHeight="1">
      <c r="A10" s="17">
        <v>1</v>
      </c>
      <c r="B10" s="17">
        <v>2</v>
      </c>
      <c r="C10" s="17" t="s">
        <v>81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 t="s">
        <v>104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17" t="s">
        <v>103</v>
      </c>
      <c r="T10" s="17">
        <v>20</v>
      </c>
      <c r="U10" s="17">
        <v>21</v>
      </c>
      <c r="V10" s="17">
        <v>22</v>
      </c>
      <c r="W10" s="17">
        <v>23</v>
      </c>
    </row>
    <row r="11" spans="1:23" s="163" customFormat="1" ht="31.5" customHeight="1">
      <c r="A11" s="31">
        <v>1</v>
      </c>
      <c r="B11" s="32" t="s">
        <v>122</v>
      </c>
      <c r="C11" s="160">
        <v>17</v>
      </c>
      <c r="D11" s="160"/>
      <c r="E11" s="160">
        <v>15</v>
      </c>
      <c r="F11" s="160"/>
      <c r="G11" s="160">
        <v>2</v>
      </c>
      <c r="H11" s="160"/>
      <c r="I11" s="160">
        <v>4120</v>
      </c>
      <c r="J11" s="160"/>
      <c r="K11" s="160">
        <v>223</v>
      </c>
      <c r="L11" s="161">
        <v>377</v>
      </c>
      <c r="M11" s="162">
        <f>SUM(N11:R11)</f>
        <v>347</v>
      </c>
      <c r="N11" s="160">
        <v>38</v>
      </c>
      <c r="O11" s="160">
        <v>293</v>
      </c>
      <c r="P11" s="160">
        <v>16</v>
      </c>
      <c r="Q11" s="160">
        <v>0</v>
      </c>
      <c r="R11" s="160"/>
      <c r="S11" s="162">
        <f>SUM(T11:W11)</f>
        <v>359.5</v>
      </c>
      <c r="T11" s="160">
        <v>37</v>
      </c>
      <c r="U11" s="160">
        <v>212</v>
      </c>
      <c r="V11" s="160">
        <v>93.5</v>
      </c>
      <c r="W11" s="160">
        <v>17</v>
      </c>
    </row>
  </sheetData>
  <sheetProtection/>
  <mergeCells count="28">
    <mergeCell ref="H8:I8"/>
    <mergeCell ref="M7:M9"/>
    <mergeCell ref="A6:A9"/>
    <mergeCell ref="O8:O9"/>
    <mergeCell ref="D8:E8"/>
    <mergeCell ref="F8:G8"/>
    <mergeCell ref="N8:N9"/>
    <mergeCell ref="C6:K7"/>
    <mergeCell ref="T1:W1"/>
    <mergeCell ref="A3:W3"/>
    <mergeCell ref="T7:W7"/>
    <mergeCell ref="N7:Q7"/>
    <mergeCell ref="U8:U9"/>
    <mergeCell ref="A4:W4"/>
    <mergeCell ref="J8:K8"/>
    <mergeCell ref="R7:R9"/>
    <mergeCell ref="A1:Q1"/>
    <mergeCell ref="B6:B9"/>
    <mergeCell ref="V8:V9"/>
    <mergeCell ref="M6:R6"/>
    <mergeCell ref="P8:P9"/>
    <mergeCell ref="T8:T9"/>
    <mergeCell ref="S6:W6"/>
    <mergeCell ref="C8:C9"/>
    <mergeCell ref="W8:W9"/>
    <mergeCell ref="S7:S9"/>
    <mergeCell ref="Q8:Q9"/>
    <mergeCell ref="L6:L9"/>
  </mergeCells>
  <printOptions horizontalCentered="1"/>
  <pageMargins left="0.33" right="0.26" top="0.39" bottom="0.2" header="0.2" footer="0.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4">
      <selection activeCell="A4" sqref="A4:AD4"/>
    </sheetView>
  </sheetViews>
  <sheetFormatPr defaultColWidth="9.140625" defaultRowHeight="12.75"/>
  <cols>
    <col min="1" max="1" width="4.421875" style="1" customWidth="1"/>
    <col min="2" max="2" width="12.57421875" style="1" customWidth="1"/>
    <col min="3" max="3" width="6.421875" style="1" customWidth="1"/>
    <col min="4" max="4" width="4.421875" style="1" customWidth="1"/>
    <col min="5" max="5" width="7.421875" style="1" customWidth="1"/>
    <col min="6" max="6" width="5.140625" style="1" customWidth="1"/>
    <col min="7" max="7" width="4.421875" style="1" customWidth="1"/>
    <col min="8" max="8" width="4.28125" style="1" customWidth="1"/>
    <col min="9" max="9" width="4.140625" style="1" customWidth="1"/>
    <col min="10" max="10" width="4.28125" style="1" customWidth="1"/>
    <col min="11" max="13" width="4.7109375" style="1" customWidth="1"/>
    <col min="14" max="14" width="6.140625" style="1" customWidth="1"/>
    <col min="15" max="15" width="4.7109375" style="1" customWidth="1"/>
    <col min="16" max="16" width="4.57421875" style="1" customWidth="1"/>
    <col min="17" max="17" width="6.28125" style="1" customWidth="1"/>
    <col min="18" max="18" width="4.28125" style="1" customWidth="1"/>
    <col min="19" max="19" width="6.8515625" style="1" customWidth="1"/>
    <col min="20" max="20" width="5.28125" style="1" customWidth="1"/>
    <col min="21" max="21" width="4.8515625" style="1" customWidth="1"/>
    <col min="22" max="22" width="4.7109375" style="1" customWidth="1"/>
    <col min="23" max="23" width="5.140625" style="1" customWidth="1"/>
    <col min="24" max="24" width="4.57421875" style="1" customWidth="1"/>
    <col min="25" max="25" width="5.57421875" style="1" customWidth="1"/>
    <col min="26" max="27" width="4.8515625" style="1" customWidth="1"/>
    <col min="28" max="29" width="5.57421875" style="1" customWidth="1"/>
    <col min="30" max="30" width="5.140625" style="1" customWidth="1"/>
    <col min="31" max="16384" width="8.7109375" style="1" customWidth="1"/>
  </cols>
  <sheetData>
    <row r="1" spans="1:30" ht="19.5" customHeight="1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Y1" s="164" t="s">
        <v>48</v>
      </c>
      <c r="Z1" s="164"/>
      <c r="AA1" s="164"/>
      <c r="AB1" s="164"/>
      <c r="AC1" s="164"/>
      <c r="AD1" s="164"/>
    </row>
    <row r="2" spans="1:30" ht="1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Y2" s="37"/>
      <c r="Z2" s="37"/>
      <c r="AA2" s="37"/>
      <c r="AB2" s="37"/>
      <c r="AC2" s="37"/>
      <c r="AD2" s="37"/>
    </row>
    <row r="3" spans="1:30" ht="19.5" customHeight="1">
      <c r="A3" s="65" t="s">
        <v>120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ht="31.5" customHeight="1">
      <c r="A4" s="65" t="s">
        <v>130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39.75" customHeight="1">
      <c r="A6" s="79" t="s">
        <v>35</v>
      </c>
      <c r="B6" s="67" t="s">
        <v>42</v>
      </c>
      <c r="C6" s="51" t="s">
        <v>59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1" t="s">
        <v>63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</row>
    <row r="7" spans="1:30" ht="12.75" customHeight="1">
      <c r="A7" s="80"/>
      <c r="B7" s="68"/>
      <c r="C7" s="56" t="s">
        <v>7</v>
      </c>
      <c r="D7" s="62" t="s">
        <v>9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  <c r="Q7" s="56" t="s">
        <v>7</v>
      </c>
      <c r="R7" s="62" t="s">
        <v>9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4"/>
    </row>
    <row r="8" spans="1:30" ht="12.75" customHeight="1">
      <c r="A8" s="80"/>
      <c r="B8" s="68"/>
      <c r="C8" s="57"/>
      <c r="D8" s="56" t="s">
        <v>1</v>
      </c>
      <c r="E8" s="76" t="s">
        <v>101</v>
      </c>
      <c r="F8" s="62" t="s">
        <v>14</v>
      </c>
      <c r="G8" s="63"/>
      <c r="H8" s="63"/>
      <c r="I8" s="63"/>
      <c r="J8" s="63"/>
      <c r="K8" s="64"/>
      <c r="L8" s="76" t="s">
        <v>72</v>
      </c>
      <c r="M8" s="76" t="s">
        <v>73</v>
      </c>
      <c r="N8" s="76" t="s">
        <v>88</v>
      </c>
      <c r="O8" s="166" t="s">
        <v>69</v>
      </c>
      <c r="P8" s="82" t="s">
        <v>36</v>
      </c>
      <c r="Q8" s="57"/>
      <c r="R8" s="82" t="s">
        <v>1</v>
      </c>
      <c r="S8" s="82" t="s">
        <v>31</v>
      </c>
      <c r="T8" s="62" t="s">
        <v>14</v>
      </c>
      <c r="U8" s="63"/>
      <c r="V8" s="63"/>
      <c r="W8" s="63"/>
      <c r="X8" s="63"/>
      <c r="Y8" s="64"/>
      <c r="Z8" s="56" t="s">
        <v>72</v>
      </c>
      <c r="AA8" s="56" t="s">
        <v>73</v>
      </c>
      <c r="AB8" s="76" t="s">
        <v>88</v>
      </c>
      <c r="AC8" s="166" t="s">
        <v>69</v>
      </c>
      <c r="AD8" s="82" t="s">
        <v>36</v>
      </c>
    </row>
    <row r="9" spans="1:31" ht="12.75" customHeight="1">
      <c r="A9" s="80"/>
      <c r="B9" s="68"/>
      <c r="C9" s="57"/>
      <c r="D9" s="57"/>
      <c r="E9" s="77"/>
      <c r="F9" s="72" t="s">
        <v>15</v>
      </c>
      <c r="G9" s="72" t="s">
        <v>30</v>
      </c>
      <c r="H9" s="72" t="s">
        <v>16</v>
      </c>
      <c r="I9" s="72" t="s">
        <v>17</v>
      </c>
      <c r="J9" s="72" t="s">
        <v>18</v>
      </c>
      <c r="K9" s="72" t="s">
        <v>19</v>
      </c>
      <c r="L9" s="77"/>
      <c r="M9" s="77"/>
      <c r="N9" s="77"/>
      <c r="O9" s="166"/>
      <c r="P9" s="82"/>
      <c r="Q9" s="57"/>
      <c r="R9" s="82"/>
      <c r="S9" s="82"/>
      <c r="T9" s="72" t="s">
        <v>15</v>
      </c>
      <c r="U9" s="72" t="s">
        <v>30</v>
      </c>
      <c r="V9" s="72" t="s">
        <v>16</v>
      </c>
      <c r="W9" s="72" t="s">
        <v>17</v>
      </c>
      <c r="X9" s="72" t="s">
        <v>18</v>
      </c>
      <c r="Y9" s="72" t="s">
        <v>19</v>
      </c>
      <c r="Z9" s="57"/>
      <c r="AA9" s="57"/>
      <c r="AB9" s="77"/>
      <c r="AC9" s="166"/>
      <c r="AD9" s="82"/>
      <c r="AE9" s="103"/>
    </row>
    <row r="10" spans="1:30" ht="12.75" customHeight="1">
      <c r="A10" s="80"/>
      <c r="B10" s="68"/>
      <c r="C10" s="57"/>
      <c r="D10" s="57"/>
      <c r="E10" s="77"/>
      <c r="F10" s="73"/>
      <c r="G10" s="73"/>
      <c r="H10" s="73"/>
      <c r="I10" s="73"/>
      <c r="J10" s="73"/>
      <c r="K10" s="73"/>
      <c r="L10" s="77"/>
      <c r="M10" s="77"/>
      <c r="N10" s="77"/>
      <c r="O10" s="166"/>
      <c r="P10" s="82"/>
      <c r="Q10" s="57"/>
      <c r="R10" s="82"/>
      <c r="S10" s="82"/>
      <c r="T10" s="73"/>
      <c r="U10" s="73"/>
      <c r="V10" s="73"/>
      <c r="W10" s="73"/>
      <c r="X10" s="73"/>
      <c r="Y10" s="73"/>
      <c r="Z10" s="57"/>
      <c r="AA10" s="57"/>
      <c r="AB10" s="77"/>
      <c r="AC10" s="166"/>
      <c r="AD10" s="82"/>
    </row>
    <row r="11" spans="1:31" ht="12" customHeight="1">
      <c r="A11" s="80"/>
      <c r="B11" s="68"/>
      <c r="C11" s="57"/>
      <c r="D11" s="57"/>
      <c r="E11" s="77"/>
      <c r="F11" s="73"/>
      <c r="G11" s="73"/>
      <c r="H11" s="73"/>
      <c r="I11" s="73"/>
      <c r="J11" s="73"/>
      <c r="K11" s="73"/>
      <c r="L11" s="77"/>
      <c r="M11" s="77"/>
      <c r="N11" s="77"/>
      <c r="O11" s="166"/>
      <c r="P11" s="82"/>
      <c r="Q11" s="57"/>
      <c r="R11" s="82"/>
      <c r="S11" s="82"/>
      <c r="T11" s="73"/>
      <c r="U11" s="73"/>
      <c r="V11" s="73"/>
      <c r="W11" s="73"/>
      <c r="X11" s="73"/>
      <c r="Y11" s="73"/>
      <c r="Z11" s="57"/>
      <c r="AA11" s="57"/>
      <c r="AB11" s="77"/>
      <c r="AC11" s="166"/>
      <c r="AD11" s="82"/>
      <c r="AE11" s="167"/>
    </row>
    <row r="12" spans="1:30" ht="12" customHeight="1">
      <c r="A12" s="80"/>
      <c r="B12" s="68"/>
      <c r="C12" s="57"/>
      <c r="D12" s="57"/>
      <c r="E12" s="77"/>
      <c r="F12" s="73"/>
      <c r="G12" s="73"/>
      <c r="H12" s="73"/>
      <c r="I12" s="73"/>
      <c r="J12" s="73"/>
      <c r="K12" s="73"/>
      <c r="L12" s="77"/>
      <c r="M12" s="77"/>
      <c r="N12" s="77"/>
      <c r="O12" s="166"/>
      <c r="P12" s="82"/>
      <c r="Q12" s="57"/>
      <c r="R12" s="82"/>
      <c r="S12" s="82"/>
      <c r="T12" s="73"/>
      <c r="U12" s="73"/>
      <c r="V12" s="73"/>
      <c r="W12" s="73"/>
      <c r="X12" s="73"/>
      <c r="Y12" s="73"/>
      <c r="Z12" s="57"/>
      <c r="AA12" s="57"/>
      <c r="AB12" s="77"/>
      <c r="AC12" s="166"/>
      <c r="AD12" s="82"/>
    </row>
    <row r="13" spans="1:30" ht="12" customHeight="1">
      <c r="A13" s="80"/>
      <c r="B13" s="68"/>
      <c r="C13" s="57"/>
      <c r="D13" s="57"/>
      <c r="E13" s="77"/>
      <c r="F13" s="73"/>
      <c r="G13" s="73"/>
      <c r="H13" s="73"/>
      <c r="I13" s="73"/>
      <c r="J13" s="73"/>
      <c r="K13" s="73"/>
      <c r="L13" s="77"/>
      <c r="M13" s="77"/>
      <c r="N13" s="77"/>
      <c r="O13" s="166"/>
      <c r="P13" s="82"/>
      <c r="Q13" s="57"/>
      <c r="R13" s="82"/>
      <c r="S13" s="82"/>
      <c r="T13" s="73"/>
      <c r="U13" s="73"/>
      <c r="V13" s="73"/>
      <c r="W13" s="73"/>
      <c r="X13" s="73"/>
      <c r="Y13" s="73"/>
      <c r="Z13" s="57"/>
      <c r="AA13" s="57"/>
      <c r="AB13" s="77"/>
      <c r="AC13" s="166"/>
      <c r="AD13" s="82"/>
    </row>
    <row r="14" spans="1:30" ht="12" customHeight="1">
      <c r="A14" s="81"/>
      <c r="B14" s="83"/>
      <c r="C14" s="75"/>
      <c r="D14" s="75"/>
      <c r="E14" s="78"/>
      <c r="F14" s="74"/>
      <c r="G14" s="74"/>
      <c r="H14" s="74"/>
      <c r="I14" s="74"/>
      <c r="J14" s="74"/>
      <c r="K14" s="74"/>
      <c r="L14" s="78"/>
      <c r="M14" s="78"/>
      <c r="N14" s="78"/>
      <c r="O14" s="166"/>
      <c r="P14" s="82"/>
      <c r="Q14" s="75"/>
      <c r="R14" s="82"/>
      <c r="S14" s="82"/>
      <c r="T14" s="74"/>
      <c r="U14" s="74"/>
      <c r="V14" s="74"/>
      <c r="W14" s="74"/>
      <c r="X14" s="74"/>
      <c r="Y14" s="74"/>
      <c r="Z14" s="75"/>
      <c r="AA14" s="75"/>
      <c r="AB14" s="78"/>
      <c r="AC14" s="166"/>
      <c r="AD14" s="82"/>
    </row>
    <row r="15" spans="1:30" s="168" customFormat="1" ht="63" customHeight="1">
      <c r="A15" s="26">
        <v>1</v>
      </c>
      <c r="B15" s="26">
        <v>2</v>
      </c>
      <c r="C15" s="26" t="s">
        <v>83</v>
      </c>
      <c r="D15" s="26">
        <v>4</v>
      </c>
      <c r="E15" s="26" t="s">
        <v>82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  <c r="M15" s="26">
        <v>13</v>
      </c>
      <c r="N15" s="26">
        <v>14</v>
      </c>
      <c r="O15" s="26">
        <v>15</v>
      </c>
      <c r="P15" s="26">
        <v>16</v>
      </c>
      <c r="Q15" s="26" t="s">
        <v>85</v>
      </c>
      <c r="R15" s="26">
        <v>18</v>
      </c>
      <c r="S15" s="26" t="s">
        <v>84</v>
      </c>
      <c r="T15" s="26">
        <v>20</v>
      </c>
      <c r="U15" s="26">
        <v>21</v>
      </c>
      <c r="V15" s="26">
        <v>22</v>
      </c>
      <c r="W15" s="26">
        <v>23</v>
      </c>
      <c r="X15" s="26">
        <v>24</v>
      </c>
      <c r="Y15" s="26">
        <v>25</v>
      </c>
      <c r="Z15" s="26">
        <v>26</v>
      </c>
      <c r="AA15" s="26">
        <v>27</v>
      </c>
      <c r="AB15" s="26">
        <v>28</v>
      </c>
      <c r="AC15" s="26">
        <v>29</v>
      </c>
      <c r="AD15" s="26">
        <v>30</v>
      </c>
    </row>
    <row r="16" spans="1:31" s="103" customFormat="1" ht="24.75" customHeight="1">
      <c r="A16" s="116">
        <v>1</v>
      </c>
      <c r="B16" s="117" t="s">
        <v>122</v>
      </c>
      <c r="C16" s="169">
        <f>D16+E16+L16+M16+N16+O16+P16</f>
        <v>347</v>
      </c>
      <c r="D16" s="170">
        <v>38</v>
      </c>
      <c r="E16" s="171">
        <f>SUM(F16:K16)</f>
        <v>293</v>
      </c>
      <c r="F16" s="170">
        <v>242</v>
      </c>
      <c r="G16" s="170">
        <v>14</v>
      </c>
      <c r="H16" s="170">
        <v>11</v>
      </c>
      <c r="I16" s="170">
        <v>6</v>
      </c>
      <c r="J16" s="170">
        <v>2</v>
      </c>
      <c r="K16" s="170">
        <v>18</v>
      </c>
      <c r="L16" s="170">
        <v>0</v>
      </c>
      <c r="M16" s="170">
        <v>0</v>
      </c>
      <c r="N16" s="170">
        <v>0</v>
      </c>
      <c r="O16" s="170">
        <v>16</v>
      </c>
      <c r="P16" s="170">
        <v>0</v>
      </c>
      <c r="Q16" s="169">
        <f>R16+S16+Z16+AA16+AB16+AC16+AD16</f>
        <v>359.5</v>
      </c>
      <c r="R16" s="172">
        <v>37</v>
      </c>
      <c r="S16" s="169">
        <f>SUM(T16:Y16)</f>
        <v>212</v>
      </c>
      <c r="T16" s="172">
        <v>168</v>
      </c>
      <c r="U16" s="172">
        <v>10</v>
      </c>
      <c r="V16" s="172">
        <v>5</v>
      </c>
      <c r="W16" s="172">
        <v>5</v>
      </c>
      <c r="X16" s="172">
        <v>7</v>
      </c>
      <c r="Y16" s="172">
        <v>17</v>
      </c>
      <c r="Z16" s="172">
        <v>17</v>
      </c>
      <c r="AA16" s="172">
        <v>17</v>
      </c>
      <c r="AB16" s="173">
        <v>8.5</v>
      </c>
      <c r="AC16" s="172">
        <v>51</v>
      </c>
      <c r="AD16" s="172">
        <v>17</v>
      </c>
      <c r="AE16" s="174"/>
    </row>
  </sheetData>
  <sheetProtection/>
  <mergeCells count="40">
    <mergeCell ref="AA8:AA14"/>
    <mergeCell ref="AB8:AB14"/>
    <mergeCell ref="AC8:AC14"/>
    <mergeCell ref="B6:B14"/>
    <mergeCell ref="A3:AD3"/>
    <mergeCell ref="X9:X14"/>
    <mergeCell ref="Y9:Y14"/>
    <mergeCell ref="L8:L14"/>
    <mergeCell ref="M8:M14"/>
    <mergeCell ref="F9:F14"/>
    <mergeCell ref="G9:G14"/>
    <mergeCell ref="H9:H14"/>
    <mergeCell ref="I9:I14"/>
    <mergeCell ref="S8:S14"/>
    <mergeCell ref="Z8:Z14"/>
    <mergeCell ref="R8:R14"/>
    <mergeCell ref="N8:N14"/>
    <mergeCell ref="T8:Y8"/>
    <mergeCell ref="W9:W14"/>
    <mergeCell ref="P8:P14"/>
    <mergeCell ref="O8:O14"/>
    <mergeCell ref="E8:E14"/>
    <mergeCell ref="A1:Q1"/>
    <mergeCell ref="A6:A14"/>
    <mergeCell ref="Q6:AD6"/>
    <mergeCell ref="Q7:Q14"/>
    <mergeCell ref="R7:AD7"/>
    <mergeCell ref="T9:T14"/>
    <mergeCell ref="U9:U14"/>
    <mergeCell ref="AD8:AD14"/>
    <mergeCell ref="V9:V14"/>
    <mergeCell ref="D7:P7"/>
    <mergeCell ref="A4:AD4"/>
    <mergeCell ref="Y1:AD1"/>
    <mergeCell ref="F8:K8"/>
    <mergeCell ref="K9:K14"/>
    <mergeCell ref="C6:P6"/>
    <mergeCell ref="C7:C14"/>
    <mergeCell ref="D8:D14"/>
    <mergeCell ref="J9:J14"/>
  </mergeCells>
  <printOptions/>
  <pageMargins left="0.36" right="0.2" top="0.51" bottom="0.2" header="0.33" footer="0.3"/>
  <pageSetup fitToHeight="0" fitToWidth="0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3">
      <selection activeCell="A4" sqref="A4:Y4"/>
    </sheetView>
  </sheetViews>
  <sheetFormatPr defaultColWidth="9.140625" defaultRowHeight="12.75"/>
  <cols>
    <col min="1" max="1" width="4.7109375" style="6" customWidth="1"/>
    <col min="2" max="2" width="12.8515625" style="4" customWidth="1"/>
    <col min="3" max="3" width="5.57421875" style="4" customWidth="1"/>
    <col min="4" max="4" width="6.00390625" style="4" customWidth="1"/>
    <col min="5" max="5" width="6.28125" style="4" customWidth="1"/>
    <col min="6" max="7" width="5.57421875" style="4" customWidth="1"/>
    <col min="8" max="8" width="5.28125" style="4" customWidth="1"/>
    <col min="9" max="9" width="5.421875" style="4" customWidth="1"/>
    <col min="10" max="10" width="7.140625" style="4" customWidth="1"/>
    <col min="11" max="11" width="5.28125" style="4" customWidth="1"/>
    <col min="12" max="12" width="5.8515625" style="4" customWidth="1"/>
    <col min="13" max="13" width="6.140625" style="4" customWidth="1"/>
    <col min="14" max="14" width="10.7109375" style="4" customWidth="1"/>
    <col min="15" max="15" width="6.7109375" style="4" customWidth="1"/>
    <col min="16" max="16" width="4.8515625" style="4" customWidth="1"/>
    <col min="17" max="17" width="6.7109375" style="4" customWidth="1"/>
    <col min="18" max="18" width="12.28125" style="4" customWidth="1"/>
    <col min="19" max="19" width="5.7109375" style="4" customWidth="1"/>
    <col min="20" max="20" width="5.421875" style="4" customWidth="1"/>
    <col min="21" max="21" width="6.7109375" style="4" customWidth="1"/>
    <col min="22" max="22" width="5.140625" style="4" customWidth="1"/>
    <col min="23" max="23" width="5.7109375" style="4" customWidth="1"/>
    <col min="24" max="24" width="11.8515625" style="4" customWidth="1"/>
    <col min="25" max="25" width="5.7109375" style="4" customWidth="1"/>
    <col min="26" max="16384" width="9.140625" style="4" customWidth="1"/>
  </cols>
  <sheetData>
    <row r="1" spans="1:25" s="8" customFormat="1" ht="22.5" customHeight="1">
      <c r="A1" s="46" t="s">
        <v>119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9"/>
      <c r="S1" s="29"/>
      <c r="T1" s="29"/>
      <c r="V1" s="60" t="s">
        <v>49</v>
      </c>
      <c r="W1" s="60"/>
      <c r="X1" s="60"/>
      <c r="Y1" s="60"/>
    </row>
    <row r="2" spans="1:25" s="8" customFormat="1" ht="1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V2" s="21"/>
      <c r="W2" s="21"/>
      <c r="X2" s="21"/>
      <c r="Y2" s="21"/>
    </row>
    <row r="3" spans="1:25" s="8" customFormat="1" ht="15">
      <c r="A3" s="61" t="s">
        <v>57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s="8" customFormat="1" ht="37.5" customHeight="1">
      <c r="A4" s="65" t="s">
        <v>130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14" s="5" customFormat="1" ht="11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25" s="7" customFormat="1" ht="18" customHeight="1">
      <c r="A6" s="66" t="s">
        <v>0</v>
      </c>
      <c r="B6" s="66" t="s">
        <v>42</v>
      </c>
      <c r="C6" s="85" t="s">
        <v>34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39" t="s">
        <v>64</v>
      </c>
      <c r="O6" s="66" t="s">
        <v>56</v>
      </c>
      <c r="P6" s="66"/>
      <c r="Q6" s="66"/>
      <c r="R6" s="66"/>
      <c r="S6" s="66"/>
      <c r="T6" s="66"/>
      <c r="U6" s="66" t="s">
        <v>65</v>
      </c>
      <c r="V6" s="66"/>
      <c r="W6" s="66"/>
      <c r="X6" s="66"/>
      <c r="Y6" s="66"/>
    </row>
    <row r="7" spans="1:25" s="7" customFormat="1" ht="24.75" customHeight="1">
      <c r="A7" s="66"/>
      <c r="B7" s="66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40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s="7" customFormat="1" ht="19.5" customHeight="1" hidden="1">
      <c r="A8" s="66"/>
      <c r="B8" s="66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40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s="7" customFormat="1" ht="40.5" customHeight="1">
      <c r="A9" s="66"/>
      <c r="B9" s="66"/>
      <c r="C9" s="175" t="s">
        <v>86</v>
      </c>
      <c r="D9" s="66" t="s">
        <v>89</v>
      </c>
      <c r="E9" s="66"/>
      <c r="F9" s="66" t="s">
        <v>90</v>
      </c>
      <c r="G9" s="66"/>
      <c r="H9" s="58" t="s">
        <v>38</v>
      </c>
      <c r="I9" s="58" t="s">
        <v>39</v>
      </c>
      <c r="J9" s="88" t="s">
        <v>10</v>
      </c>
      <c r="K9" s="58" t="s">
        <v>40</v>
      </c>
      <c r="L9" s="58" t="s">
        <v>41</v>
      </c>
      <c r="M9" s="54" t="s">
        <v>45</v>
      </c>
      <c r="N9" s="40"/>
      <c r="O9" s="82" t="s">
        <v>7</v>
      </c>
      <c r="P9" s="87" t="s">
        <v>29</v>
      </c>
      <c r="Q9" s="87"/>
      <c r="R9" s="87"/>
      <c r="S9" s="87"/>
      <c r="T9" s="166" t="s">
        <v>99</v>
      </c>
      <c r="U9" s="56" t="s">
        <v>7</v>
      </c>
      <c r="V9" s="86" t="s">
        <v>9</v>
      </c>
      <c r="W9" s="86"/>
      <c r="X9" s="86"/>
      <c r="Y9" s="86"/>
    </row>
    <row r="10" spans="1:25" s="7" customFormat="1" ht="12.75" customHeight="1">
      <c r="A10" s="66"/>
      <c r="B10" s="66"/>
      <c r="C10" s="175"/>
      <c r="D10" s="54" t="s">
        <v>79</v>
      </c>
      <c r="E10" s="54" t="s">
        <v>80</v>
      </c>
      <c r="F10" s="54" t="s">
        <v>77</v>
      </c>
      <c r="G10" s="54" t="s">
        <v>78</v>
      </c>
      <c r="H10" s="58"/>
      <c r="I10" s="58"/>
      <c r="J10" s="88"/>
      <c r="K10" s="58"/>
      <c r="L10" s="58"/>
      <c r="M10" s="54"/>
      <c r="N10" s="40"/>
      <c r="O10" s="82"/>
      <c r="P10" s="58" t="s">
        <v>1</v>
      </c>
      <c r="Q10" s="58" t="s">
        <v>31</v>
      </c>
      <c r="R10" s="54" t="s">
        <v>105</v>
      </c>
      <c r="S10" s="54" t="s">
        <v>36</v>
      </c>
      <c r="T10" s="166"/>
      <c r="U10" s="57"/>
      <c r="V10" s="59" t="s">
        <v>1</v>
      </c>
      <c r="W10" s="59" t="s">
        <v>31</v>
      </c>
      <c r="X10" s="54" t="s">
        <v>105</v>
      </c>
      <c r="Y10" s="59" t="s">
        <v>36</v>
      </c>
    </row>
    <row r="11" spans="1:25" s="7" customFormat="1" ht="13.5" customHeight="1">
      <c r="A11" s="66"/>
      <c r="B11" s="66"/>
      <c r="C11" s="175"/>
      <c r="D11" s="54"/>
      <c r="E11" s="54"/>
      <c r="F11" s="54"/>
      <c r="G11" s="54"/>
      <c r="H11" s="58"/>
      <c r="I11" s="58"/>
      <c r="J11" s="88"/>
      <c r="K11" s="58"/>
      <c r="L11" s="58"/>
      <c r="M11" s="54"/>
      <c r="N11" s="40"/>
      <c r="O11" s="82"/>
      <c r="P11" s="58"/>
      <c r="Q11" s="58"/>
      <c r="R11" s="54"/>
      <c r="S11" s="54"/>
      <c r="T11" s="166"/>
      <c r="U11" s="57"/>
      <c r="V11" s="71"/>
      <c r="W11" s="71"/>
      <c r="X11" s="54"/>
      <c r="Y11" s="71"/>
    </row>
    <row r="12" spans="1:25" s="7" customFormat="1" ht="13.5" customHeight="1">
      <c r="A12" s="66"/>
      <c r="B12" s="66"/>
      <c r="C12" s="175"/>
      <c r="D12" s="54"/>
      <c r="E12" s="54"/>
      <c r="F12" s="54"/>
      <c r="G12" s="54"/>
      <c r="H12" s="58"/>
      <c r="I12" s="58"/>
      <c r="J12" s="88"/>
      <c r="K12" s="58"/>
      <c r="L12" s="58"/>
      <c r="M12" s="54"/>
      <c r="N12" s="40"/>
      <c r="O12" s="82"/>
      <c r="P12" s="58"/>
      <c r="Q12" s="58"/>
      <c r="R12" s="54"/>
      <c r="S12" s="54"/>
      <c r="T12" s="166"/>
      <c r="U12" s="57"/>
      <c r="V12" s="71"/>
      <c r="W12" s="71"/>
      <c r="X12" s="54"/>
      <c r="Y12" s="71"/>
    </row>
    <row r="13" spans="1:25" s="7" customFormat="1" ht="13.5" customHeight="1">
      <c r="A13" s="66"/>
      <c r="B13" s="66"/>
      <c r="C13" s="175"/>
      <c r="D13" s="54"/>
      <c r="E13" s="54"/>
      <c r="F13" s="54"/>
      <c r="G13" s="54"/>
      <c r="H13" s="58"/>
      <c r="I13" s="58"/>
      <c r="J13" s="88"/>
      <c r="K13" s="58"/>
      <c r="L13" s="58"/>
      <c r="M13" s="54"/>
      <c r="N13" s="40"/>
      <c r="O13" s="82"/>
      <c r="P13" s="58"/>
      <c r="Q13" s="58"/>
      <c r="R13" s="54"/>
      <c r="S13" s="54"/>
      <c r="T13" s="166"/>
      <c r="U13" s="57"/>
      <c r="V13" s="71"/>
      <c r="W13" s="71"/>
      <c r="X13" s="54"/>
      <c r="Y13" s="71"/>
    </row>
    <row r="14" spans="1:25" s="7" customFormat="1" ht="13.5" customHeight="1">
      <c r="A14" s="66"/>
      <c r="B14" s="66"/>
      <c r="C14" s="175"/>
      <c r="D14" s="54"/>
      <c r="E14" s="54"/>
      <c r="F14" s="54"/>
      <c r="G14" s="54"/>
      <c r="H14" s="58"/>
      <c r="I14" s="58"/>
      <c r="J14" s="88"/>
      <c r="K14" s="58"/>
      <c r="L14" s="58"/>
      <c r="M14" s="54"/>
      <c r="N14" s="40"/>
      <c r="O14" s="82"/>
      <c r="P14" s="58"/>
      <c r="Q14" s="58"/>
      <c r="R14" s="54"/>
      <c r="S14" s="54"/>
      <c r="T14" s="166"/>
      <c r="U14" s="57"/>
      <c r="V14" s="71"/>
      <c r="W14" s="71"/>
      <c r="X14" s="54"/>
      <c r="Y14" s="71"/>
    </row>
    <row r="15" spans="1:25" s="7" customFormat="1" ht="13.5" customHeight="1">
      <c r="A15" s="66"/>
      <c r="B15" s="66"/>
      <c r="C15" s="175"/>
      <c r="D15" s="54"/>
      <c r="E15" s="54"/>
      <c r="F15" s="54"/>
      <c r="G15" s="54"/>
      <c r="H15" s="58"/>
      <c r="I15" s="58"/>
      <c r="J15" s="88"/>
      <c r="K15" s="58"/>
      <c r="L15" s="58"/>
      <c r="M15" s="54"/>
      <c r="N15" s="40"/>
      <c r="O15" s="82"/>
      <c r="P15" s="58"/>
      <c r="Q15" s="58"/>
      <c r="R15" s="54"/>
      <c r="S15" s="54"/>
      <c r="T15" s="166"/>
      <c r="U15" s="57"/>
      <c r="V15" s="71"/>
      <c r="W15" s="71"/>
      <c r="X15" s="54"/>
      <c r="Y15" s="71"/>
    </row>
    <row r="16" spans="1:25" s="7" customFormat="1" ht="15" customHeight="1">
      <c r="A16" s="66"/>
      <c r="B16" s="66"/>
      <c r="C16" s="175"/>
      <c r="D16" s="54"/>
      <c r="E16" s="54"/>
      <c r="F16" s="54"/>
      <c r="G16" s="54"/>
      <c r="H16" s="58"/>
      <c r="I16" s="58"/>
      <c r="J16" s="88"/>
      <c r="K16" s="58"/>
      <c r="L16" s="58"/>
      <c r="M16" s="54"/>
      <c r="N16" s="41"/>
      <c r="O16" s="82"/>
      <c r="P16" s="58"/>
      <c r="Q16" s="58"/>
      <c r="R16" s="54"/>
      <c r="S16" s="54"/>
      <c r="T16" s="166"/>
      <c r="U16" s="75"/>
      <c r="V16" s="84"/>
      <c r="W16" s="84"/>
      <c r="X16" s="54"/>
      <c r="Y16" s="84"/>
    </row>
    <row r="17" spans="1:25" s="7" customFormat="1" ht="35.25" customHeight="1">
      <c r="A17" s="18">
        <v>1</v>
      </c>
      <c r="B17" s="18">
        <v>2</v>
      </c>
      <c r="C17" s="18" t="s">
        <v>91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 t="s">
        <v>92</v>
      </c>
      <c r="K17" s="18">
        <v>11</v>
      </c>
      <c r="L17" s="18">
        <v>12</v>
      </c>
      <c r="M17" s="18">
        <v>13</v>
      </c>
      <c r="N17" s="18">
        <v>14</v>
      </c>
      <c r="O17" s="18" t="s">
        <v>106</v>
      </c>
      <c r="P17" s="18">
        <v>16</v>
      </c>
      <c r="Q17" s="18">
        <v>17</v>
      </c>
      <c r="R17" s="18">
        <v>18</v>
      </c>
      <c r="S17" s="18">
        <v>19</v>
      </c>
      <c r="T17" s="18">
        <v>20</v>
      </c>
      <c r="U17" s="18" t="s">
        <v>107</v>
      </c>
      <c r="V17" s="18">
        <v>22</v>
      </c>
      <c r="W17" s="18">
        <v>23</v>
      </c>
      <c r="X17" s="18">
        <v>24</v>
      </c>
      <c r="Y17" s="18">
        <v>25</v>
      </c>
    </row>
    <row r="18" spans="1:25" s="180" customFormat="1" ht="27.75" customHeight="1">
      <c r="A18" s="176">
        <v>1</v>
      </c>
      <c r="B18" s="32" t="s">
        <v>122</v>
      </c>
      <c r="C18" s="177">
        <v>14</v>
      </c>
      <c r="D18" s="178"/>
      <c r="E18" s="178">
        <v>6</v>
      </c>
      <c r="F18" s="178"/>
      <c r="G18" s="178">
        <v>2</v>
      </c>
      <c r="H18" s="160">
        <v>1</v>
      </c>
      <c r="I18" s="160">
        <v>8</v>
      </c>
      <c r="J18" s="160">
        <v>3223</v>
      </c>
      <c r="K18" s="160">
        <v>8</v>
      </c>
      <c r="L18" s="160">
        <v>32</v>
      </c>
      <c r="M18" s="160">
        <v>56</v>
      </c>
      <c r="N18" s="179">
        <v>237</v>
      </c>
      <c r="O18" s="162">
        <f>P18+Q18+R18+S18+T18</f>
        <v>202</v>
      </c>
      <c r="P18" s="160">
        <v>32</v>
      </c>
      <c r="Q18" s="160">
        <v>162</v>
      </c>
      <c r="R18" s="160">
        <v>6</v>
      </c>
      <c r="S18" s="160">
        <v>2</v>
      </c>
      <c r="T18" s="160"/>
      <c r="U18" s="162">
        <f>SUM(V18:Y18)</f>
        <v>310</v>
      </c>
      <c r="V18" s="160">
        <v>34</v>
      </c>
      <c r="W18" s="160">
        <v>168</v>
      </c>
      <c r="X18" s="160">
        <v>94</v>
      </c>
      <c r="Y18" s="160">
        <v>14</v>
      </c>
    </row>
  </sheetData>
  <sheetProtection/>
  <mergeCells count="36">
    <mergeCell ref="A1:Q1"/>
    <mergeCell ref="K9:K16"/>
    <mergeCell ref="L9:L16"/>
    <mergeCell ref="S10:S16"/>
    <mergeCell ref="T9:T16"/>
    <mergeCell ref="V10:V16"/>
    <mergeCell ref="J9:J16"/>
    <mergeCell ref="V1:Y1"/>
    <mergeCell ref="N6:N16"/>
    <mergeCell ref="P10:P16"/>
    <mergeCell ref="E10:E16"/>
    <mergeCell ref="G10:G16"/>
    <mergeCell ref="H9:H16"/>
    <mergeCell ref="I9:I16"/>
    <mergeCell ref="O9:O16"/>
    <mergeCell ref="X10:X16"/>
    <mergeCell ref="C9:C16"/>
    <mergeCell ref="A6:A16"/>
    <mergeCell ref="O6:T8"/>
    <mergeCell ref="F10:F16"/>
    <mergeCell ref="W10:W16"/>
    <mergeCell ref="M9:M16"/>
    <mergeCell ref="R10:R16"/>
    <mergeCell ref="V9:Y9"/>
    <mergeCell ref="P9:S9"/>
    <mergeCell ref="D10:D16"/>
    <mergeCell ref="A3:Y3"/>
    <mergeCell ref="B6:B16"/>
    <mergeCell ref="Q10:Q16"/>
    <mergeCell ref="U6:Y8"/>
    <mergeCell ref="U9:U16"/>
    <mergeCell ref="D9:E9"/>
    <mergeCell ref="F9:G9"/>
    <mergeCell ref="Y10:Y16"/>
    <mergeCell ref="A4:Y4"/>
    <mergeCell ref="C6:M8"/>
  </mergeCells>
  <printOptions horizontalCentered="1"/>
  <pageMargins left="0.31" right="0.25" top="0.25" bottom="0.25" header="0.2" footer="0.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8"/>
  <sheetViews>
    <sheetView zoomScale="115" zoomScaleNormal="115" zoomScalePageLayoutView="0" workbookViewId="0" topLeftCell="A4">
      <selection activeCell="A4" sqref="A4:AV4"/>
    </sheetView>
  </sheetViews>
  <sheetFormatPr defaultColWidth="9.140625" defaultRowHeight="12.75"/>
  <cols>
    <col min="1" max="1" width="3.421875" style="1" customWidth="1"/>
    <col min="2" max="2" width="10.421875" style="1" customWidth="1"/>
    <col min="3" max="3" width="7.140625" style="1" customWidth="1"/>
    <col min="4" max="4" width="4.140625" style="1" customWidth="1"/>
    <col min="5" max="5" width="6.140625" style="1" customWidth="1"/>
    <col min="6" max="25" width="3.28125" style="1" customWidth="1"/>
    <col min="26" max="26" width="6.7109375" style="1" customWidth="1"/>
    <col min="27" max="27" width="3.28125" style="1" customWidth="1"/>
    <col min="28" max="28" width="6.421875" style="1" customWidth="1"/>
    <col min="29" max="48" width="3.28125" style="1" customWidth="1"/>
    <col min="49" max="16384" width="8.7109375" style="1" customWidth="1"/>
  </cols>
  <sheetData>
    <row r="1" spans="1:48" ht="18.75" customHeight="1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AN1" s="164" t="s">
        <v>50</v>
      </c>
      <c r="AO1" s="164"/>
      <c r="AP1" s="164"/>
      <c r="AQ1" s="164"/>
      <c r="AR1" s="164"/>
      <c r="AS1" s="164"/>
      <c r="AT1" s="164"/>
      <c r="AU1" s="164"/>
      <c r="AV1" s="164"/>
    </row>
    <row r="2" spans="1:48" ht="1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15">
      <c r="A3" s="61" t="s">
        <v>58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</row>
    <row r="4" spans="1:48" ht="36" customHeight="1">
      <c r="A4" s="65" t="s">
        <v>130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</row>
    <row r="5" spans="1:48" ht="15">
      <c r="A5" s="181"/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</row>
    <row r="6" spans="1:48" ht="12.75" customHeight="1">
      <c r="A6" s="66" t="s">
        <v>0</v>
      </c>
      <c r="B6" s="66" t="s">
        <v>54</v>
      </c>
      <c r="C6" s="66" t="s">
        <v>59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 t="s">
        <v>63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ht="1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</row>
    <row r="8" spans="1:48" ht="1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ht="12.75" customHeight="1">
      <c r="A9" s="66"/>
      <c r="B9" s="66"/>
      <c r="C9" s="92" t="s">
        <v>7</v>
      </c>
      <c r="D9" s="86" t="s">
        <v>9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92" t="s">
        <v>7</v>
      </c>
      <c r="AA9" s="86" t="s">
        <v>9</v>
      </c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</row>
    <row r="10" spans="1:48" ht="12.75" customHeight="1">
      <c r="A10" s="66"/>
      <c r="B10" s="66"/>
      <c r="C10" s="93"/>
      <c r="D10" s="92" t="s">
        <v>1</v>
      </c>
      <c r="E10" s="89" t="s">
        <v>100</v>
      </c>
      <c r="F10" s="62" t="s">
        <v>14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  <c r="T10" s="89" t="s">
        <v>87</v>
      </c>
      <c r="U10" s="89" t="s">
        <v>72</v>
      </c>
      <c r="V10" s="89" t="s">
        <v>73</v>
      </c>
      <c r="W10" s="89" t="s">
        <v>93</v>
      </c>
      <c r="X10" s="89" t="s">
        <v>94</v>
      </c>
      <c r="Y10" s="92" t="s">
        <v>36</v>
      </c>
      <c r="Z10" s="93"/>
      <c r="AA10" s="92" t="s">
        <v>1</v>
      </c>
      <c r="AB10" s="92" t="s">
        <v>31</v>
      </c>
      <c r="AC10" s="62" t="s">
        <v>14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4"/>
      <c r="AQ10" s="89" t="s">
        <v>87</v>
      </c>
      <c r="AR10" s="89" t="s">
        <v>72</v>
      </c>
      <c r="AS10" s="89" t="s">
        <v>73</v>
      </c>
      <c r="AT10" s="89" t="s">
        <v>93</v>
      </c>
      <c r="AU10" s="89" t="s">
        <v>94</v>
      </c>
      <c r="AV10" s="92" t="s">
        <v>36</v>
      </c>
    </row>
    <row r="11" spans="1:48" ht="12.75" customHeight="1">
      <c r="A11" s="66"/>
      <c r="B11" s="66"/>
      <c r="C11" s="93"/>
      <c r="D11" s="93"/>
      <c r="E11" s="90"/>
      <c r="F11" s="183" t="s">
        <v>20</v>
      </c>
      <c r="G11" s="183" t="s">
        <v>21</v>
      </c>
      <c r="H11" s="183" t="s">
        <v>22</v>
      </c>
      <c r="I11" s="183" t="s">
        <v>23</v>
      </c>
      <c r="J11" s="183" t="s">
        <v>24</v>
      </c>
      <c r="K11" s="183" t="s">
        <v>25</v>
      </c>
      <c r="L11" s="183" t="s">
        <v>26</v>
      </c>
      <c r="M11" s="183" t="s">
        <v>27</v>
      </c>
      <c r="N11" s="183" t="s">
        <v>28</v>
      </c>
      <c r="O11" s="183" t="s">
        <v>30</v>
      </c>
      <c r="P11" s="183" t="s">
        <v>16</v>
      </c>
      <c r="Q11" s="183" t="s">
        <v>17</v>
      </c>
      <c r="R11" s="183" t="s">
        <v>18</v>
      </c>
      <c r="S11" s="183" t="s">
        <v>19</v>
      </c>
      <c r="T11" s="90"/>
      <c r="U11" s="90"/>
      <c r="V11" s="90"/>
      <c r="W11" s="90"/>
      <c r="X11" s="90"/>
      <c r="Y11" s="93"/>
      <c r="Z11" s="93"/>
      <c r="AA11" s="93"/>
      <c r="AB11" s="93"/>
      <c r="AC11" s="183" t="s">
        <v>20</v>
      </c>
      <c r="AD11" s="183" t="s">
        <v>21</v>
      </c>
      <c r="AE11" s="183" t="s">
        <v>22</v>
      </c>
      <c r="AF11" s="183" t="s">
        <v>23</v>
      </c>
      <c r="AG11" s="183" t="s">
        <v>24</v>
      </c>
      <c r="AH11" s="183" t="s">
        <v>25</v>
      </c>
      <c r="AI11" s="183" t="s">
        <v>26</v>
      </c>
      <c r="AJ11" s="183" t="s">
        <v>27</v>
      </c>
      <c r="AK11" s="183" t="s">
        <v>28</v>
      </c>
      <c r="AL11" s="183" t="s">
        <v>30</v>
      </c>
      <c r="AM11" s="183" t="s">
        <v>16</v>
      </c>
      <c r="AN11" s="183" t="s">
        <v>17</v>
      </c>
      <c r="AO11" s="183" t="s">
        <v>18</v>
      </c>
      <c r="AP11" s="183" t="s">
        <v>19</v>
      </c>
      <c r="AQ11" s="90"/>
      <c r="AR11" s="90"/>
      <c r="AS11" s="90"/>
      <c r="AT11" s="90"/>
      <c r="AU11" s="90"/>
      <c r="AV11" s="93"/>
    </row>
    <row r="12" spans="1:48" ht="12">
      <c r="A12" s="66"/>
      <c r="B12" s="66"/>
      <c r="C12" s="93"/>
      <c r="D12" s="93"/>
      <c r="E12" s="90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90"/>
      <c r="U12" s="90"/>
      <c r="V12" s="90"/>
      <c r="W12" s="90"/>
      <c r="X12" s="90"/>
      <c r="Y12" s="93"/>
      <c r="Z12" s="93"/>
      <c r="AA12" s="93"/>
      <c r="AB12" s="93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90"/>
      <c r="AR12" s="90"/>
      <c r="AS12" s="90"/>
      <c r="AT12" s="90"/>
      <c r="AU12" s="90"/>
      <c r="AV12" s="93"/>
    </row>
    <row r="13" spans="1:48" ht="12">
      <c r="A13" s="66"/>
      <c r="B13" s="66"/>
      <c r="C13" s="93"/>
      <c r="D13" s="93"/>
      <c r="E13" s="90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90"/>
      <c r="U13" s="90"/>
      <c r="V13" s="90"/>
      <c r="W13" s="90"/>
      <c r="X13" s="90"/>
      <c r="Y13" s="93"/>
      <c r="Z13" s="93"/>
      <c r="AA13" s="93"/>
      <c r="AB13" s="93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90"/>
      <c r="AR13" s="90"/>
      <c r="AS13" s="90"/>
      <c r="AT13" s="90"/>
      <c r="AU13" s="90"/>
      <c r="AV13" s="93"/>
    </row>
    <row r="14" spans="1:48" ht="12">
      <c r="A14" s="66"/>
      <c r="B14" s="66"/>
      <c r="C14" s="93"/>
      <c r="D14" s="93"/>
      <c r="E14" s="90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90"/>
      <c r="U14" s="90"/>
      <c r="V14" s="90"/>
      <c r="W14" s="90"/>
      <c r="X14" s="90"/>
      <c r="Y14" s="93"/>
      <c r="Z14" s="93"/>
      <c r="AA14" s="93"/>
      <c r="AB14" s="93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90"/>
      <c r="AR14" s="90"/>
      <c r="AS14" s="90"/>
      <c r="AT14" s="90"/>
      <c r="AU14" s="90"/>
      <c r="AV14" s="93"/>
    </row>
    <row r="15" spans="1:48" ht="12">
      <c r="A15" s="66"/>
      <c r="B15" s="66"/>
      <c r="C15" s="93"/>
      <c r="D15" s="93"/>
      <c r="E15" s="90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90"/>
      <c r="U15" s="90"/>
      <c r="V15" s="90"/>
      <c r="W15" s="90"/>
      <c r="X15" s="90"/>
      <c r="Y15" s="93"/>
      <c r="Z15" s="93"/>
      <c r="AA15" s="93"/>
      <c r="AB15" s="93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90"/>
      <c r="AR15" s="90"/>
      <c r="AS15" s="90"/>
      <c r="AT15" s="90"/>
      <c r="AU15" s="90"/>
      <c r="AV15" s="93"/>
    </row>
    <row r="16" spans="1:48" ht="16.5" customHeight="1">
      <c r="A16" s="66"/>
      <c r="B16" s="66"/>
      <c r="C16" s="94"/>
      <c r="D16" s="94"/>
      <c r="E16" s="91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91"/>
      <c r="U16" s="91"/>
      <c r="V16" s="91"/>
      <c r="W16" s="91"/>
      <c r="X16" s="91"/>
      <c r="Y16" s="94"/>
      <c r="Z16" s="94"/>
      <c r="AA16" s="94"/>
      <c r="AB16" s="94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91"/>
      <c r="AR16" s="91"/>
      <c r="AS16" s="91"/>
      <c r="AT16" s="91"/>
      <c r="AU16" s="91"/>
      <c r="AV16" s="94"/>
    </row>
    <row r="17" spans="1:48" s="168" customFormat="1" ht="62.25" customHeight="1">
      <c r="A17" s="25">
        <v>1</v>
      </c>
      <c r="B17" s="25">
        <v>2</v>
      </c>
      <c r="C17" s="25" t="s">
        <v>96</v>
      </c>
      <c r="D17" s="25">
        <v>4</v>
      </c>
      <c r="E17" s="25" t="s">
        <v>95</v>
      </c>
      <c r="F17" s="25">
        <v>6</v>
      </c>
      <c r="G17" s="25">
        <v>7</v>
      </c>
      <c r="H17" s="25">
        <v>8</v>
      </c>
      <c r="I17" s="25">
        <v>9</v>
      </c>
      <c r="J17" s="25">
        <v>10</v>
      </c>
      <c r="K17" s="25">
        <v>11</v>
      </c>
      <c r="L17" s="25">
        <v>12</v>
      </c>
      <c r="M17" s="25">
        <v>13</v>
      </c>
      <c r="N17" s="25">
        <v>14</v>
      </c>
      <c r="O17" s="25">
        <v>15</v>
      </c>
      <c r="P17" s="25">
        <v>16</v>
      </c>
      <c r="Q17" s="25">
        <v>17</v>
      </c>
      <c r="R17" s="25">
        <v>18</v>
      </c>
      <c r="S17" s="25">
        <v>19</v>
      </c>
      <c r="T17" s="25">
        <v>20</v>
      </c>
      <c r="U17" s="25">
        <v>21</v>
      </c>
      <c r="V17" s="25">
        <v>22</v>
      </c>
      <c r="W17" s="25">
        <v>23</v>
      </c>
      <c r="X17" s="25">
        <v>24</v>
      </c>
      <c r="Y17" s="25">
        <v>25</v>
      </c>
      <c r="Z17" s="25" t="s">
        <v>98</v>
      </c>
      <c r="AA17" s="25">
        <v>27</v>
      </c>
      <c r="AB17" s="25" t="s">
        <v>97</v>
      </c>
      <c r="AC17" s="25">
        <v>29</v>
      </c>
      <c r="AD17" s="25">
        <v>30</v>
      </c>
      <c r="AE17" s="25">
        <v>31</v>
      </c>
      <c r="AF17" s="25">
        <v>32</v>
      </c>
      <c r="AG17" s="25">
        <v>33</v>
      </c>
      <c r="AH17" s="25">
        <v>34</v>
      </c>
      <c r="AI17" s="25">
        <v>35</v>
      </c>
      <c r="AJ17" s="25">
        <v>36</v>
      </c>
      <c r="AK17" s="25">
        <v>37</v>
      </c>
      <c r="AL17" s="25">
        <v>38</v>
      </c>
      <c r="AM17" s="25">
        <v>39</v>
      </c>
      <c r="AN17" s="25">
        <v>40</v>
      </c>
      <c r="AO17" s="25">
        <v>41</v>
      </c>
      <c r="AP17" s="25">
        <v>42</v>
      </c>
      <c r="AQ17" s="25">
        <v>43</v>
      </c>
      <c r="AR17" s="25">
        <v>44</v>
      </c>
      <c r="AS17" s="25">
        <v>45</v>
      </c>
      <c r="AT17" s="25">
        <v>46</v>
      </c>
      <c r="AU17" s="25">
        <v>47</v>
      </c>
      <c r="AV17" s="25">
        <v>48</v>
      </c>
    </row>
    <row r="18" spans="1:49" s="191" customFormat="1" ht="24" customHeight="1">
      <c r="A18" s="186">
        <v>1</v>
      </c>
      <c r="B18" s="117" t="s">
        <v>122</v>
      </c>
      <c r="C18" s="187">
        <f>D18+E18+T18+U18+V18+W18+X18+Y18</f>
        <v>202</v>
      </c>
      <c r="D18" s="188">
        <v>32</v>
      </c>
      <c r="E18" s="188">
        <f>SUM(F18:S18)</f>
        <v>162</v>
      </c>
      <c r="F18" s="188">
        <v>34</v>
      </c>
      <c r="G18" s="188">
        <v>7</v>
      </c>
      <c r="H18" s="188">
        <v>8</v>
      </c>
      <c r="I18" s="188">
        <v>13</v>
      </c>
      <c r="J18" s="188">
        <v>2</v>
      </c>
      <c r="K18" s="188">
        <v>38</v>
      </c>
      <c r="L18" s="188">
        <v>6</v>
      </c>
      <c r="M18" s="188">
        <v>12</v>
      </c>
      <c r="N18" s="188">
        <v>6</v>
      </c>
      <c r="O18" s="188">
        <v>12</v>
      </c>
      <c r="P18" s="188">
        <v>5</v>
      </c>
      <c r="Q18" s="188">
        <v>3</v>
      </c>
      <c r="R18" s="188">
        <v>1</v>
      </c>
      <c r="S18" s="188">
        <v>15</v>
      </c>
      <c r="T18" s="188">
        <v>1</v>
      </c>
      <c r="U18" s="188">
        <v>0</v>
      </c>
      <c r="V18" s="188">
        <v>0</v>
      </c>
      <c r="W18" s="188">
        <v>0</v>
      </c>
      <c r="X18" s="188">
        <v>5</v>
      </c>
      <c r="Y18" s="188">
        <v>2</v>
      </c>
      <c r="Z18" s="189">
        <f>AA18+AB18+AQ18+AR18+AS18+AT18+AU18+AV18</f>
        <v>309.5</v>
      </c>
      <c r="AA18" s="188">
        <v>34</v>
      </c>
      <c r="AB18" s="188">
        <f>SUM(AC18:AP18)</f>
        <v>168</v>
      </c>
      <c r="AC18" s="188">
        <v>28</v>
      </c>
      <c r="AD18" s="188">
        <v>9</v>
      </c>
      <c r="AE18" s="188">
        <v>9</v>
      </c>
      <c r="AF18" s="188">
        <v>12</v>
      </c>
      <c r="AG18" s="188">
        <v>10</v>
      </c>
      <c r="AH18" s="188">
        <v>29</v>
      </c>
      <c r="AI18" s="188">
        <v>10</v>
      </c>
      <c r="AJ18" s="188">
        <v>10</v>
      </c>
      <c r="AK18" s="188">
        <v>6</v>
      </c>
      <c r="AL18" s="188">
        <v>12</v>
      </c>
      <c r="AM18" s="188">
        <v>5</v>
      </c>
      <c r="AN18" s="188">
        <v>5</v>
      </c>
      <c r="AO18" s="188">
        <v>6</v>
      </c>
      <c r="AP18" s="188">
        <v>17</v>
      </c>
      <c r="AQ18" s="188">
        <v>14</v>
      </c>
      <c r="AR18" s="188">
        <v>15</v>
      </c>
      <c r="AS18" s="188">
        <v>14</v>
      </c>
      <c r="AT18" s="188">
        <v>6.5</v>
      </c>
      <c r="AU18" s="188">
        <v>44</v>
      </c>
      <c r="AV18" s="188">
        <v>14</v>
      </c>
      <c r="AW18" s="190"/>
    </row>
  </sheetData>
  <sheetProtection/>
  <mergeCells count="58">
    <mergeCell ref="X10:X16"/>
    <mergeCell ref="AC10:AP10"/>
    <mergeCell ref="AR10:AR16"/>
    <mergeCell ref="F10:S10"/>
    <mergeCell ref="AS10:AS16"/>
    <mergeCell ref="AT10:AT16"/>
    <mergeCell ref="AP11:AP16"/>
    <mergeCell ref="AG11:AG16"/>
    <mergeCell ref="AF11:AF16"/>
    <mergeCell ref="AB10:AB16"/>
    <mergeCell ref="AU10:AU16"/>
    <mergeCell ref="T10:T16"/>
    <mergeCell ref="U10:U16"/>
    <mergeCell ref="V10:V16"/>
    <mergeCell ref="W10:W16"/>
    <mergeCell ref="AH11:AH16"/>
    <mergeCell ref="AI11:AI16"/>
    <mergeCell ref="AJ11:AJ16"/>
    <mergeCell ref="AD11:AD16"/>
    <mergeCell ref="AC11:AC16"/>
    <mergeCell ref="A1:Q1"/>
    <mergeCell ref="AV10:AV16"/>
    <mergeCell ref="AE11:AE16"/>
    <mergeCell ref="AA10:AA16"/>
    <mergeCell ref="AM11:AM16"/>
    <mergeCell ref="AN11:AN16"/>
    <mergeCell ref="AO11:AO16"/>
    <mergeCell ref="AQ10:AQ16"/>
    <mergeCell ref="AK11:AK16"/>
    <mergeCell ref="AL11:AL16"/>
    <mergeCell ref="R11:R16"/>
    <mergeCell ref="F11:F16"/>
    <mergeCell ref="G11:G16"/>
    <mergeCell ref="H11:H16"/>
    <mergeCell ref="I11:I16"/>
    <mergeCell ref="J11:J16"/>
    <mergeCell ref="P11:P16"/>
    <mergeCell ref="K11:K16"/>
    <mergeCell ref="D10:D16"/>
    <mergeCell ref="Z9:Z16"/>
    <mergeCell ref="A4:AV4"/>
    <mergeCell ref="AN1:AV1"/>
    <mergeCell ref="A3:AV3"/>
    <mergeCell ref="A6:A16"/>
    <mergeCell ref="B6:B16"/>
    <mergeCell ref="C6:Y8"/>
    <mergeCell ref="O11:O16"/>
    <mergeCell ref="Q11:Q16"/>
    <mergeCell ref="E10:E16"/>
    <mergeCell ref="S11:S16"/>
    <mergeCell ref="Z6:AV8"/>
    <mergeCell ref="C9:C16"/>
    <mergeCell ref="D9:Y9"/>
    <mergeCell ref="Y10:Y16"/>
    <mergeCell ref="L11:L16"/>
    <mergeCell ref="M11:M16"/>
    <mergeCell ref="N11:N16"/>
    <mergeCell ref="AA9:AV9"/>
  </mergeCells>
  <printOptions/>
  <pageMargins left="0.27" right="0.1" top="0.42" bottom="0.25" header="0.4" footer="0.3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7.421875" style="0" customWidth="1"/>
    <col min="2" max="2" width="26.140625" style="0" customWidth="1"/>
    <col min="3" max="3" width="17.8515625" style="0" customWidth="1"/>
    <col min="4" max="5" width="9.7109375" style="0" customWidth="1"/>
    <col min="6" max="6" width="11.140625" style="0" customWidth="1"/>
    <col min="7" max="7" width="8.140625" style="0" customWidth="1"/>
    <col min="8" max="8" width="8.7109375" style="0" customWidth="1"/>
    <col min="9" max="9" width="9.00390625" style="0" customWidth="1"/>
    <col min="10" max="10" width="10.421875" style="0" customWidth="1"/>
    <col min="11" max="11" width="8.8515625" style="0" customWidth="1"/>
    <col min="12" max="12" width="15.7109375" style="0" customWidth="1"/>
    <col min="13" max="13" width="7.140625" style="0" customWidth="1"/>
    <col min="14" max="14" width="8.00390625" style="0" customWidth="1"/>
    <col min="15" max="15" width="17.7109375" style="0" customWidth="1"/>
  </cols>
  <sheetData>
    <row r="1" spans="1:15" ht="21" customHeight="1">
      <c r="A1" s="50" t="s">
        <v>119</v>
      </c>
      <c r="B1" s="50"/>
      <c r="C1" s="50"/>
      <c r="D1" s="22"/>
      <c r="E1" s="4"/>
      <c r="F1" s="4"/>
      <c r="G1" s="10"/>
      <c r="H1" s="10"/>
      <c r="I1" s="10"/>
      <c r="J1" s="10"/>
      <c r="K1" s="10"/>
      <c r="L1" s="10"/>
      <c r="M1" s="10"/>
      <c r="N1" s="10"/>
      <c r="O1" s="21" t="s">
        <v>51</v>
      </c>
    </row>
    <row r="2" spans="1:15" ht="15">
      <c r="A2" s="22"/>
      <c r="B2" s="22"/>
      <c r="C2" s="22"/>
      <c r="D2" s="22"/>
      <c r="E2" s="4"/>
      <c r="F2" s="4"/>
      <c r="G2" s="10"/>
      <c r="H2" s="10"/>
      <c r="I2" s="10"/>
      <c r="J2" s="10"/>
      <c r="K2" s="10"/>
      <c r="L2" s="10"/>
      <c r="M2" s="10"/>
      <c r="N2" s="10"/>
      <c r="O2" s="21"/>
    </row>
    <row r="3" spans="1:15" s="3" customFormat="1" ht="37.5" customHeight="1">
      <c r="A3" s="95" t="s">
        <v>131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45" customHeight="1">
      <c r="A5" s="39" t="s">
        <v>35</v>
      </c>
      <c r="B5" s="39" t="s">
        <v>42</v>
      </c>
      <c r="C5" s="39" t="s">
        <v>53</v>
      </c>
      <c r="D5" s="39" t="s">
        <v>43</v>
      </c>
      <c r="E5" s="39" t="s">
        <v>11</v>
      </c>
      <c r="F5" s="39" t="s">
        <v>60</v>
      </c>
      <c r="G5" s="43" t="s">
        <v>66</v>
      </c>
      <c r="H5" s="44"/>
      <c r="I5" s="44"/>
      <c r="J5" s="45"/>
      <c r="K5" s="43" t="s">
        <v>44</v>
      </c>
      <c r="L5" s="44"/>
      <c r="M5" s="44"/>
      <c r="N5" s="45"/>
      <c r="O5" s="96" t="s">
        <v>52</v>
      </c>
    </row>
    <row r="6" spans="1:15" ht="60" customHeight="1">
      <c r="A6" s="40"/>
      <c r="B6" s="40"/>
      <c r="C6" s="40"/>
      <c r="D6" s="40"/>
      <c r="E6" s="40"/>
      <c r="F6" s="40"/>
      <c r="G6" s="13" t="s">
        <v>1</v>
      </c>
      <c r="H6" s="13" t="s">
        <v>3</v>
      </c>
      <c r="I6" s="13" t="s">
        <v>2</v>
      </c>
      <c r="J6" s="14" t="s">
        <v>7</v>
      </c>
      <c r="K6" s="13" t="s">
        <v>1</v>
      </c>
      <c r="L6" s="13" t="s">
        <v>3</v>
      </c>
      <c r="M6" s="13" t="s">
        <v>2</v>
      </c>
      <c r="N6" s="14" t="s">
        <v>7</v>
      </c>
      <c r="O6" s="97"/>
    </row>
    <row r="7" spans="1:15" ht="12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4">
        <v>15</v>
      </c>
    </row>
    <row r="8" spans="1:15" s="1" customFormat="1" ht="42.75" customHeight="1">
      <c r="A8" s="13">
        <v>1</v>
      </c>
      <c r="B8" s="30" t="s">
        <v>121</v>
      </c>
      <c r="C8" s="34">
        <v>1</v>
      </c>
      <c r="D8" s="34">
        <v>63</v>
      </c>
      <c r="E8" s="34">
        <v>3</v>
      </c>
      <c r="F8" s="34">
        <v>11</v>
      </c>
      <c r="G8" s="34">
        <v>3</v>
      </c>
      <c r="H8" s="34">
        <v>6</v>
      </c>
      <c r="I8" s="34">
        <v>0</v>
      </c>
      <c r="J8" s="35">
        <v>9</v>
      </c>
      <c r="K8" s="34">
        <v>3</v>
      </c>
      <c r="L8" s="33" t="s">
        <v>123</v>
      </c>
      <c r="M8" s="34">
        <v>8</v>
      </c>
      <c r="N8" s="34">
        <v>25</v>
      </c>
      <c r="O8" s="34"/>
    </row>
    <row r="9" s="1" customFormat="1" ht="12"/>
    <row r="17" ht="12">
      <c r="K17" s="15"/>
    </row>
  </sheetData>
  <sheetProtection/>
  <mergeCells count="11">
    <mergeCell ref="C5:C6"/>
    <mergeCell ref="A3:O3"/>
    <mergeCell ref="G5:J5"/>
    <mergeCell ref="K5:N5"/>
    <mergeCell ref="E5:E6"/>
    <mergeCell ref="F5:F6"/>
    <mergeCell ref="A1:C1"/>
    <mergeCell ref="O5:O6"/>
    <mergeCell ref="A5:A6"/>
    <mergeCell ref="B5:B6"/>
    <mergeCell ref="D5:D6"/>
  </mergeCells>
  <printOptions/>
  <pageMargins left="0.48" right="0.2" top="0.56" bottom="0.53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XuanTruong</dc:creator>
  <cp:keywords/>
  <dc:description/>
  <cp:lastModifiedBy>ADMIN</cp:lastModifiedBy>
  <cp:lastPrinted>2024-04-02T09:43:29Z</cp:lastPrinted>
  <dcterms:created xsi:type="dcterms:W3CDTF">2012-02-08T06:38:39Z</dcterms:created>
  <dcterms:modified xsi:type="dcterms:W3CDTF">2024-04-05T09:59:14Z</dcterms:modified>
  <cp:category/>
  <cp:version/>
  <cp:contentType/>
  <cp:contentStatus/>
</cp:coreProperties>
</file>